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CALCULO DE AREAS" sheetId="1" r:id="rId1"/>
    <sheet name="VOLUMEN" sheetId="2" r:id="rId2"/>
    <sheet name="PRIMERO4" sheetId="3" r:id="rId3"/>
    <sheet name="PRIMERO5" sheetId="4" r:id="rId4"/>
    <sheet name="SEGUNDO4" sheetId="5" r:id="rId5"/>
    <sheet name="SEGUNDO5" sheetId="6" r:id="rId6"/>
    <sheet name="TERCERO3" sheetId="7" r:id="rId7"/>
    <sheet name="TERCERO4" sheetId="8" r:id="rId8"/>
  </sheets>
  <definedNames/>
  <calcPr fullCalcOnLoad="1"/>
</workbook>
</file>

<file path=xl/sharedStrings.xml><?xml version="1.0" encoding="utf-8"?>
<sst xmlns="http://schemas.openxmlformats.org/spreadsheetml/2006/main" count="418" uniqueCount="214">
  <si>
    <t>CALCULO DE AREAS FUNCIONALES</t>
  </si>
  <si>
    <t>EDAD</t>
  </si>
  <si>
    <t>F.C.MAX</t>
  </si>
  <si>
    <t>F.C.BASAL</t>
  </si>
  <si>
    <t>AREA</t>
  </si>
  <si>
    <t>PISO</t>
  </si>
  <si>
    <t>TECHO</t>
  </si>
  <si>
    <t>REGENERATIVO</t>
  </si>
  <si>
    <t>SUBAEROBICO</t>
  </si>
  <si>
    <t>SUPERAEROBICO</t>
  </si>
  <si>
    <t>V.O.2(MAX)</t>
  </si>
  <si>
    <t>NOMBRE</t>
  </si>
  <si>
    <t>V.O.2(max)</t>
  </si>
  <si>
    <t>sem 1</t>
  </si>
  <si>
    <t>sem 2</t>
  </si>
  <si>
    <t xml:space="preserve">sem 3 </t>
  </si>
  <si>
    <t>sem 4</t>
  </si>
  <si>
    <t>v.t.mens</t>
  </si>
  <si>
    <t>coef</t>
  </si>
  <si>
    <t>VOL SEM</t>
  </si>
  <si>
    <t>% VOL TOTAL</t>
  </si>
  <si>
    <t>SUB</t>
  </si>
  <si>
    <t>SUPER</t>
  </si>
  <si>
    <t>VOL TOTAL</t>
  </si>
  <si>
    <t>JOAQUIN FERRON</t>
  </si>
  <si>
    <t xml:space="preserve">ROMINA CASTRO </t>
  </si>
  <si>
    <t>128.5</t>
  </si>
  <si>
    <t xml:space="preserve">VANESA SAN MARTIN </t>
  </si>
  <si>
    <t xml:space="preserve">AGUSTINA SOUTO </t>
  </si>
  <si>
    <t xml:space="preserve">ADRIANA TEJEIRA </t>
  </si>
  <si>
    <t xml:space="preserve">EVELYN CARDOZO </t>
  </si>
  <si>
    <t xml:space="preserve">MMALCOM TRIAS </t>
  </si>
  <si>
    <t xml:space="preserve">PABLO GARCIA </t>
  </si>
  <si>
    <t xml:space="preserve">LUCAS FIGUEROA </t>
  </si>
  <si>
    <t xml:space="preserve">AGUSTO ALMEIDA </t>
  </si>
  <si>
    <t xml:space="preserve">MAXIMILANO GADEA </t>
  </si>
  <si>
    <t xml:space="preserve">MATIAS AGUILAR </t>
  </si>
  <si>
    <t xml:space="preserve">MARCEL PEREIRAMACHADO </t>
  </si>
  <si>
    <t xml:space="preserve">CAMILA LLERA </t>
  </si>
  <si>
    <t xml:space="preserve">ADRIANA CAMEJO </t>
  </si>
  <si>
    <t xml:space="preserve">M.EUGENIA LARROSA </t>
  </si>
  <si>
    <t xml:space="preserve">ROMINA POSSE </t>
  </si>
  <si>
    <t>IGNACIA GHIANO</t>
  </si>
  <si>
    <t xml:space="preserve">WHASINGTON MORALES </t>
  </si>
  <si>
    <t>KATHERINE SANDER</t>
  </si>
  <si>
    <t>AGUSTINA RODRIGUEZ</t>
  </si>
  <si>
    <t xml:space="preserve">NAHUEL RODRIGUEZ </t>
  </si>
  <si>
    <t xml:space="preserve">VANESSA OTERO </t>
  </si>
  <si>
    <t>GISSEL FARIAS</t>
  </si>
  <si>
    <t xml:space="preserve">BALDOVINIO EZEQUIEL </t>
  </si>
  <si>
    <t>147.5</t>
  </si>
  <si>
    <t>159.4</t>
  </si>
  <si>
    <t>171.3</t>
  </si>
  <si>
    <t>183.2</t>
  </si>
  <si>
    <t>183.3</t>
  </si>
  <si>
    <t>135.</t>
  </si>
  <si>
    <t xml:space="preserve">YIMMY ACOSTA </t>
  </si>
  <si>
    <t>194.4</t>
  </si>
  <si>
    <t xml:space="preserve">MARCOS PAGANNI </t>
  </si>
  <si>
    <t>FLORENCIA CONDE</t>
  </si>
  <si>
    <t>158.4</t>
  </si>
  <si>
    <t>170.8</t>
  </si>
  <si>
    <t>195.6</t>
  </si>
  <si>
    <t xml:space="preserve">JUAN SOUZA </t>
  </si>
  <si>
    <t>137.5</t>
  </si>
  <si>
    <t>151.4</t>
  </si>
  <si>
    <t>165.2</t>
  </si>
  <si>
    <t>165.3</t>
  </si>
  <si>
    <t>193.</t>
  </si>
  <si>
    <t xml:space="preserve">NATALIA HORNES </t>
  </si>
  <si>
    <t>153.6</t>
  </si>
  <si>
    <t>167.5</t>
  </si>
  <si>
    <t>167.</t>
  </si>
  <si>
    <t>180.8</t>
  </si>
  <si>
    <t xml:space="preserve">CINDY CUELLO </t>
  </si>
  <si>
    <t>150.4</t>
  </si>
  <si>
    <t>164.8</t>
  </si>
  <si>
    <t>193.6</t>
  </si>
  <si>
    <t xml:space="preserve">VICTORIA CHUCARRO </t>
  </si>
  <si>
    <t xml:space="preserve">CASCO MATHIAS </t>
  </si>
  <si>
    <t xml:space="preserve">IVAN DE LOS SANTOS </t>
  </si>
  <si>
    <t xml:space="preserve">GUADALUPE RAMOS </t>
  </si>
  <si>
    <t>149.5</t>
  </si>
  <si>
    <t>172.5</t>
  </si>
  <si>
    <t>195.5</t>
  </si>
  <si>
    <t xml:space="preserve">FLORENCIA PROTACIO </t>
  </si>
  <si>
    <t>139.5</t>
  </si>
  <si>
    <t>166.5</t>
  </si>
  <si>
    <t>180.</t>
  </si>
  <si>
    <t>193.5</t>
  </si>
  <si>
    <t xml:space="preserve">JHONATAN IBARRA </t>
  </si>
  <si>
    <t>162.4</t>
  </si>
  <si>
    <t>177.6</t>
  </si>
  <si>
    <t>192.8</t>
  </si>
  <si>
    <t xml:space="preserve">VICTOR RODAS </t>
  </si>
  <si>
    <t xml:space="preserve">KAREN TEJEIRA </t>
  </si>
  <si>
    <t>150.8</t>
  </si>
  <si>
    <t>164.6</t>
  </si>
  <si>
    <t>178.4</t>
  </si>
  <si>
    <t>192.2</t>
  </si>
  <si>
    <t xml:space="preserve">CHARO TABAREZ </t>
  </si>
  <si>
    <t xml:space="preserve">PAMELA GOMEZ </t>
  </si>
  <si>
    <t>KAREN ACOSTA</t>
  </si>
  <si>
    <t>GASTON ZAPATA</t>
  </si>
  <si>
    <t>FLORENCIA BOVERI</t>
  </si>
  <si>
    <t>183..6</t>
  </si>
  <si>
    <t>183.6</t>
  </si>
  <si>
    <t>195.3</t>
  </si>
  <si>
    <t>PAULA LOPEZ</t>
  </si>
  <si>
    <t>ANTONELLA CASAS</t>
  </si>
  <si>
    <t xml:space="preserve">EVA VIERA </t>
  </si>
  <si>
    <t>LUIS REY</t>
  </si>
  <si>
    <t>MARCOS SAINZ</t>
  </si>
  <si>
    <t>MELISSA REYNES</t>
  </si>
  <si>
    <t>153.2</t>
  </si>
  <si>
    <t>SABRINA ACOSTA</t>
  </si>
  <si>
    <t>NICOLAS MAGNANO</t>
  </si>
  <si>
    <t>VERONICA GARCIA</t>
  </si>
  <si>
    <t>ANA PENNA</t>
  </si>
  <si>
    <t>DAYANA RODRIGUEZ</t>
  </si>
  <si>
    <t>168.9</t>
  </si>
  <si>
    <t>181.6</t>
  </si>
  <si>
    <t>YONATHAN AMOR</t>
  </si>
  <si>
    <t>138.5</t>
  </si>
  <si>
    <t>165.9</t>
  </si>
  <si>
    <t>179.6</t>
  </si>
  <si>
    <t>193.3</t>
  </si>
  <si>
    <t>LUCIANA CHAPPUI</t>
  </si>
  <si>
    <t>162.9</t>
  </si>
  <si>
    <t>SABRINA MONTES DE OCA</t>
  </si>
  <si>
    <t>ANA LAURA</t>
  </si>
  <si>
    <t>127.5</t>
  </si>
  <si>
    <t>159.3</t>
  </si>
  <si>
    <t>LOURDES SOSA</t>
  </si>
  <si>
    <t>F</t>
  </si>
  <si>
    <t>ESTEFANIA RODRIGUEZ</t>
  </si>
  <si>
    <t>ANGELA MEDINA</t>
  </si>
  <si>
    <t>CATALINA VELLOZO</t>
  </si>
  <si>
    <t>ALANIS GUERRERO</t>
  </si>
  <si>
    <t>145.5</t>
  </si>
  <si>
    <t>157.8</t>
  </si>
  <si>
    <t>194.7</t>
  </si>
  <si>
    <t>EVELYN LOPEZ</t>
  </si>
  <si>
    <t>135..5</t>
  </si>
  <si>
    <t>162.5</t>
  </si>
  <si>
    <t>189.5</t>
  </si>
  <si>
    <t>JULIANA BENITEZ</t>
  </si>
  <si>
    <t>JIMENA PADIN</t>
  </si>
  <si>
    <t>MARTIN DOS SANTOS</t>
  </si>
  <si>
    <t>EVELYN DE MELLO</t>
  </si>
  <si>
    <t>SOFIA CONTRERA</t>
  </si>
  <si>
    <t>FLORENCIA LEIVA</t>
  </si>
  <si>
    <t>ROMINA CIAPESSONI</t>
  </si>
  <si>
    <t>CATERINE ACOSTA</t>
  </si>
  <si>
    <t>MAURO ACOSTA</t>
  </si>
  <si>
    <t>CLAUDIO LEON</t>
  </si>
  <si>
    <t>143.5</t>
  </si>
  <si>
    <t>156.2</t>
  </si>
  <si>
    <t>194.3</t>
  </si>
  <si>
    <t>AXEL BONILLA</t>
  </si>
  <si>
    <t>133.5</t>
  </si>
  <si>
    <t>ROCIO ALBUQUERQUE</t>
  </si>
  <si>
    <t>152.2</t>
  </si>
  <si>
    <t>AGUSTIN BONILLA</t>
  </si>
  <si>
    <t>GUSTAVO SERVENTE</t>
  </si>
  <si>
    <t>VELERIA JAUREGUIBERRY</t>
  </si>
  <si>
    <t>CRISTHIAN BENITEZ</t>
  </si>
  <si>
    <t>MAXI LAPACHIAN</t>
  </si>
  <si>
    <t>NADYRA PSCHEPIURCA</t>
  </si>
  <si>
    <t>BELEN LEYTON</t>
  </si>
  <si>
    <t>VALENTINA GARAYCOCHEA</t>
  </si>
  <si>
    <t>MIKAELA LARREA</t>
  </si>
  <si>
    <t>BELEN CHUCARRO</t>
  </si>
  <si>
    <t>NICOLAS JUNCAL</t>
  </si>
  <si>
    <t>142.5</t>
  </si>
  <si>
    <t>192.5</t>
  </si>
  <si>
    <t>VICTORIA GONZALEZ</t>
  </si>
  <si>
    <t>GIORGINA RODRIGUEZ</t>
  </si>
  <si>
    <t>AGUSTINA DUPONT</t>
  </si>
  <si>
    <t>GERMAN PERALTA</t>
  </si>
  <si>
    <t>FEDERICO SOSA</t>
  </si>
  <si>
    <t>NICOLAS ECHAZARRETA</t>
  </si>
  <si>
    <t>HECTOR DE FELIPPO</t>
  </si>
  <si>
    <t>MARIO TUBIN</t>
  </si>
  <si>
    <t>JESUS MARTORANO</t>
  </si>
  <si>
    <t>FLORENCIA SALVETTI</t>
  </si>
  <si>
    <t xml:space="preserve">FABIAN FARIAS </t>
  </si>
  <si>
    <t>131.5</t>
  </si>
  <si>
    <t>145.8</t>
  </si>
  <si>
    <t>160.1</t>
  </si>
  <si>
    <t>174.4</t>
  </si>
  <si>
    <t>188.7</t>
  </si>
  <si>
    <t>CERESA SOFÌA</t>
  </si>
  <si>
    <t>159.6</t>
  </si>
  <si>
    <t>171.2</t>
  </si>
  <si>
    <t>182.8</t>
  </si>
  <si>
    <t>DE LOS SANTOS MAGALÌ</t>
  </si>
  <si>
    <t xml:space="preserve">MORALES JOANA </t>
  </si>
  <si>
    <t>CORTAZZO ANTONELLA</t>
  </si>
  <si>
    <t>CHRISTIAN RODRIGUEZ</t>
  </si>
  <si>
    <t>BRUNO FORESTIER</t>
  </si>
  <si>
    <t>MARQUEZ FERNANDA</t>
  </si>
  <si>
    <t>ISABELLA CONTI</t>
  </si>
  <si>
    <t>JAVIER LARROSA</t>
  </si>
  <si>
    <t>MATIAS MONTEIRO</t>
  </si>
  <si>
    <t>151.6</t>
  </si>
  <si>
    <t>178.8</t>
  </si>
  <si>
    <t>192.4</t>
  </si>
  <si>
    <t>LEONARDO ALMEIDA</t>
  </si>
  <si>
    <t>BELEN COELHO</t>
  </si>
  <si>
    <t>KEVIN ACOSTA</t>
  </si>
  <si>
    <t>RODRIGO MOROSSINI</t>
  </si>
  <si>
    <t>EMANUEL SOLER</t>
  </si>
  <si>
    <t>OSCAR MORALES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</si>
</sst>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7.75"/>
      <color indexed="8"/>
      <name val="Arial"/>
      <family val="2"/>
    </font>
    <font>
      <b/>
      <sz val="15"/>
      <color indexed="8"/>
      <name val="Arial"/>
      <family val="2"/>
    </font>
    <font>
      <b/>
      <i/>
      <sz val="9"/>
      <color indexed="8"/>
      <name val="Arial"/>
      <family val="2"/>
    </font>
    <font>
      <sz val="17.5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8" fillId="18" borderId="10" xfId="0" applyFont="1" applyFill="1" applyBorder="1" applyAlignment="1">
      <alignment horizontal="center"/>
    </xf>
    <xf numFmtId="164" fontId="19" fillId="6" borderId="11" xfId="0" applyFont="1" applyFill="1" applyBorder="1" applyAlignment="1">
      <alignment horizontal="center"/>
    </xf>
    <xf numFmtId="164" fontId="20" fillId="4" borderId="10" xfId="0" applyFont="1" applyFill="1" applyBorder="1" applyAlignment="1">
      <alignment horizontal="center"/>
    </xf>
    <xf numFmtId="164" fontId="21" fillId="4" borderId="10" xfId="0" applyFont="1" applyFill="1" applyBorder="1" applyAlignment="1">
      <alignment horizontal="center"/>
    </xf>
    <xf numFmtId="164" fontId="20" fillId="17" borderId="10" xfId="0" applyFont="1" applyFill="1" applyBorder="1" applyAlignment="1">
      <alignment horizontal="center"/>
    </xf>
    <xf numFmtId="164" fontId="21" fillId="17" borderId="10" xfId="0" applyFont="1" applyFill="1" applyBorder="1" applyAlignment="1">
      <alignment horizontal="center"/>
    </xf>
    <xf numFmtId="164" fontId="20" fillId="6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3" fillId="6" borderId="10" xfId="0" applyFont="1" applyFill="1" applyBorder="1" applyAlignment="1">
      <alignment horizontal="center"/>
    </xf>
    <xf numFmtId="164" fontId="23" fillId="18" borderId="1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24" fillId="4" borderId="10" xfId="0" applyFont="1" applyFill="1" applyBorder="1" applyAlignment="1">
      <alignment horizontal="center"/>
    </xf>
    <xf numFmtId="164" fontId="24" fillId="17" borderId="10" xfId="0" applyFont="1" applyFill="1" applyBorder="1" applyAlignment="1">
      <alignment horizontal="center"/>
    </xf>
    <xf numFmtId="164" fontId="24" fillId="6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25" fillId="24" borderId="10" xfId="0" applyFont="1" applyFill="1" applyBorder="1" applyAlignment="1">
      <alignment horizontal="center"/>
    </xf>
    <xf numFmtId="164" fontId="25" fillId="6" borderId="10" xfId="0" applyFont="1" applyFill="1" applyBorder="1" applyAlignment="1">
      <alignment/>
    </xf>
    <xf numFmtId="164" fontId="25" fillId="17" borderId="10" xfId="0" applyFont="1" applyFill="1" applyBorder="1" applyAlignment="1">
      <alignment/>
    </xf>
    <xf numFmtId="164" fontId="23" fillId="4" borderId="10" xfId="0" applyFont="1" applyFill="1" applyBorder="1" applyAlignment="1">
      <alignment horizontal="center"/>
    </xf>
    <xf numFmtId="164" fontId="23" fillId="4" borderId="10" xfId="0" applyFont="1" applyFill="1" applyBorder="1" applyAlignment="1">
      <alignment/>
    </xf>
    <xf numFmtId="164" fontId="23" fillId="6" borderId="10" xfId="0" applyFont="1" applyFill="1" applyBorder="1" applyAlignment="1">
      <alignment/>
    </xf>
    <xf numFmtId="164" fontId="23" fillId="7" borderId="10" xfId="0" applyFont="1" applyFill="1" applyBorder="1" applyAlignment="1">
      <alignment horizontal="center"/>
    </xf>
    <xf numFmtId="164" fontId="23" fillId="7" borderId="10" xfId="0" applyFont="1" applyFill="1" applyBorder="1" applyAlignment="1">
      <alignment/>
    </xf>
    <xf numFmtId="164" fontId="23" fillId="17" borderId="10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Border="1" applyAlignment="1">
      <alignment horizontal="left"/>
    </xf>
    <xf numFmtId="164" fontId="0" fillId="0" borderId="14" xfId="0" applyFont="1" applyBorder="1" applyAlignment="1">
      <alignment/>
    </xf>
    <xf numFmtId="164" fontId="0" fillId="0" borderId="14" xfId="0" applyBorder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34" fillId="0" borderId="10" xfId="61" applyFont="1" applyBorder="1" applyAlignment="1">
      <alignment horizontal="left"/>
      <protection/>
    </xf>
    <xf numFmtId="164" fontId="34" fillId="0" borderId="10" xfId="61" applyFont="1" applyFill="1" applyBorder="1" applyAlignment="1">
      <alignment horizontal="lef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areas aerobicas</a:t>
            </a:r>
          </a:p>
        </c:rich>
      </c:tx>
      <c:layout/>
      <c:spPr>
        <a:noFill/>
        <a:ln>
          <a:noFill/>
        </a:ln>
      </c:spPr>
    </c:title>
    <c:view3D>
      <c:rotX val="1"/>
      <c:rotY val="19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VOLUMEN!$A$25:$A$27</c:f>
              <c:strCache/>
            </c:strRef>
          </c:cat>
          <c:val>
            <c:numRef>
              <c:f>VOLUMEN!$B$25:$B$27</c:f>
              <c:numCache/>
            </c:numRef>
          </c:val>
          <c:shape val="box"/>
        </c:ser>
        <c:shape val="box"/>
        <c:axId val="22598356"/>
        <c:axId val="2058613"/>
        <c:axId val="18527518"/>
      </c:bar3DChart>
      <c:catAx>
        <c:axId val="22598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613"/>
        <c:crossesAt val="0"/>
        <c:auto val="1"/>
        <c:lblOffset val="100"/>
        <c:noMultiLvlLbl val="0"/>
      </c:catAx>
      <c:valAx>
        <c:axId val="20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8356"/>
        <c:crossesAt val="1"/>
        <c:crossBetween val="between"/>
        <c:dispUnits/>
      </c:valAx>
      <c:serAx>
        <c:axId val="185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613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DINAMICAS DE CRGA</a:t>
            </a:r>
          </a:p>
        </c:rich>
      </c:tx>
      <c:layout/>
      <c:spPr>
        <a:noFill/>
        <a:ln>
          <a:noFill/>
        </a:ln>
      </c:spPr>
    </c:title>
    <c:view3D>
      <c:rotX val="23"/>
      <c:rotY val="8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A3935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VOLUMEN!$A$3:$D$3</c:f>
              <c:numCache/>
            </c:numRef>
          </c:val>
          <c:shape val="cylinder"/>
        </c:ser>
        <c:shape val="box"/>
        <c:axId val="32529935"/>
        <c:axId val="24333960"/>
      </c:bar3DChart>
      <c:catAx>
        <c:axId val="32529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3960"/>
        <c:crossesAt val="0"/>
        <c:auto val="1"/>
        <c:lblOffset val="100"/>
        <c:noMultiLvlLbl val="0"/>
      </c:catAx>
      <c:valAx>
        <c:axId val="24333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29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161925</xdr:rowOff>
    </xdr:from>
    <xdr:to>
      <xdr:col>7</xdr:col>
      <xdr:colOff>657225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04775" y="5372100"/>
        <a:ext cx="63436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161925</xdr:rowOff>
    </xdr:from>
    <xdr:to>
      <xdr:col>7</xdr:col>
      <xdr:colOff>685800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9525" y="647700"/>
        <a:ext cx="6467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27.00390625" style="0" customWidth="1"/>
    <col min="2" max="2" width="9.00390625" style="0" customWidth="1"/>
    <col min="3" max="3" width="21.421875" style="0" customWidth="1"/>
    <col min="4" max="9" width="9.140625" style="0" customWidth="1"/>
  </cols>
  <sheetData>
    <row r="1" spans="1:5" ht="21" customHeight="1">
      <c r="A1" s="1" t="s">
        <v>0</v>
      </c>
      <c r="B1" s="1"/>
      <c r="C1" s="1"/>
      <c r="E1" s="2" t="s">
        <v>1</v>
      </c>
    </row>
    <row r="2" spans="1:5" ht="20.25" customHeight="1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21" customHeight="1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21" customHeight="1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21" customHeight="1">
      <c r="A7" s="7" t="s">
        <v>9</v>
      </c>
      <c r="B7" s="9">
        <f>B3+(0.7)*(B2-B3)</f>
        <v>160.8</v>
      </c>
      <c r="C7" s="9">
        <f>B3+(0.8)*(B2-B3)</f>
        <v>175.2</v>
      </c>
    </row>
    <row r="8" spans="1:3" ht="21" customHeight="1">
      <c r="A8" s="7" t="s">
        <v>10</v>
      </c>
      <c r="B8" s="9">
        <f>B3+(0.8)*(B2-B3)</f>
        <v>175.2</v>
      </c>
      <c r="C8" s="9">
        <f>B3+(0.9)*(B2-B3)</f>
        <v>189.6</v>
      </c>
    </row>
    <row r="10" spans="1:11" ht="17.25" customHeight="1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  <c r="K10" s="12"/>
    </row>
    <row r="11" ht="17.2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L28" s="13"/>
    </row>
    <row r="29" ht="15" customHeight="1">
      <c r="M29" s="1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 horizontalCentered="1" verticalCentered="1"/>
  <pageMargins left="0.19652777777777777" right="0.19652777777777777" top="0.19652777777777777" bottom="1" header="0.19652777777777777" footer="0.5118055555555555"/>
  <pageSetup horizontalDpi="300" verticalDpi="300" orientation="portrait" paperSize="9"/>
  <headerFooter alignWithMargins="0">
    <oddHeader>&amp;LAREAS AEROBICAS&amp;CPOSGRADO&amp;RF.PAROLA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26" sqref="E26"/>
    </sheetView>
  </sheetViews>
  <sheetFormatPr defaultColWidth="11.421875" defaultRowHeight="12.75"/>
  <cols>
    <col min="1" max="1" width="12.57421875" style="0" customWidth="1"/>
    <col min="2" max="2" width="12.00390625" style="0" customWidth="1"/>
    <col min="3" max="3" width="16.8515625" style="0" customWidth="1"/>
    <col min="4" max="4" width="9.421875" style="0" customWidth="1"/>
    <col min="5" max="5" width="12.57421875" style="0" customWidth="1"/>
    <col min="6" max="6" width="12.00390625" style="0" customWidth="1"/>
  </cols>
  <sheetData>
    <row r="1" spans="1:6" ht="12.75">
      <c r="A1" s="14" t="s">
        <v>13</v>
      </c>
      <c r="B1" s="14" t="s">
        <v>14</v>
      </c>
      <c r="C1" s="14" t="s">
        <v>15</v>
      </c>
      <c r="D1" s="14" t="s">
        <v>16</v>
      </c>
      <c r="E1" s="15" t="s">
        <v>17</v>
      </c>
      <c r="F1" s="16" t="s">
        <v>18</v>
      </c>
    </row>
    <row r="2" spans="1:6" ht="12.75">
      <c r="A2" s="17">
        <v>50</v>
      </c>
      <c r="B2" s="17">
        <v>70</v>
      </c>
      <c r="C2" s="17">
        <v>100</v>
      </c>
      <c r="D2" s="17">
        <v>40</v>
      </c>
      <c r="E2" s="17">
        <v>1000</v>
      </c>
      <c r="F2" s="18">
        <f>(E2)/(A2+B2+C2+D2)</f>
        <v>3.8461538461538463</v>
      </c>
    </row>
    <row r="3" spans="1:6" ht="12.75">
      <c r="A3" s="17">
        <f>(A2)*(F2)</f>
        <v>192.30769230769232</v>
      </c>
      <c r="B3" s="17">
        <f>(B2)*F2</f>
        <v>269.2307692307692</v>
      </c>
      <c r="C3" s="17">
        <f>C2*F2</f>
        <v>384.61538461538464</v>
      </c>
      <c r="D3" s="17">
        <f>D2*F2</f>
        <v>153.84615384615384</v>
      </c>
      <c r="E3" s="17">
        <f>A3+B3+C3+D3</f>
        <v>1000</v>
      </c>
      <c r="F3" s="19"/>
    </row>
    <row r="23" ht="12" customHeight="1"/>
    <row r="24" spans="1:3" ht="21.75" customHeight="1">
      <c r="A24" s="20" t="s">
        <v>4</v>
      </c>
      <c r="B24" s="21" t="s">
        <v>19</v>
      </c>
      <c r="C24" s="22" t="s">
        <v>20</v>
      </c>
    </row>
    <row r="25" spans="1:3" ht="24" customHeight="1">
      <c r="A25" s="23" t="s">
        <v>21</v>
      </c>
      <c r="B25" s="24">
        <f>(A3*C25)/100</f>
        <v>115.38461538461539</v>
      </c>
      <c r="C25" s="23">
        <v>60</v>
      </c>
    </row>
    <row r="26" spans="1:3" ht="24" customHeight="1">
      <c r="A26" s="10" t="s">
        <v>22</v>
      </c>
      <c r="B26" s="25">
        <f>(A3*C26)/100</f>
        <v>57.69230769230769</v>
      </c>
      <c r="C26" s="10">
        <v>30</v>
      </c>
    </row>
    <row r="27" spans="1:3" ht="24" customHeight="1">
      <c r="A27" s="26" t="s">
        <v>12</v>
      </c>
      <c r="B27" s="27">
        <f>(A3*C27)/100</f>
        <v>19.230769230769234</v>
      </c>
      <c r="C27" s="26">
        <v>10</v>
      </c>
    </row>
    <row r="28" spans="1:3" ht="24" customHeight="1">
      <c r="A28" s="28" t="s">
        <v>23</v>
      </c>
      <c r="B28" s="28">
        <f>SUM(B25:B27)</f>
        <v>192.30769230769232</v>
      </c>
      <c r="C28" s="28"/>
    </row>
  </sheetData>
  <sheetProtection selectLockedCells="1" selectUnlockedCells="1"/>
  <mergeCells count="1">
    <mergeCell ref="B28:C28"/>
  </mergeCells>
  <printOptions horizontalCentered="1" verticalCentered="1"/>
  <pageMargins left="0.19652777777777777" right="0.19652777777777777" top="0.19652777777777777" bottom="1" header="0.19652777777777777" footer="0.5118055555555555"/>
  <pageSetup horizontalDpi="300" verticalDpi="300" orientation="portrait" paperSize="9"/>
  <headerFooter alignWithMargins="0">
    <oddHeader>&amp;LMESOCICLO Nº 1&amp;CPOSGRADO PREPARADOR FISICO&amp;RF.PAROLA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1" sqref="A11"/>
    </sheetView>
  </sheetViews>
  <sheetFormatPr defaultColWidth="12.57421875" defaultRowHeight="12.75"/>
  <cols>
    <col min="1" max="1" width="27.57421875" style="0" customWidth="1"/>
    <col min="2" max="2" width="10.8515625" style="0" customWidth="1"/>
    <col min="3" max="3" width="13.57421875" style="0" customWidth="1"/>
    <col min="4" max="4" width="6.00390625" style="0" customWidth="1"/>
    <col min="5" max="5" width="8.57421875" style="0" customWidth="1"/>
    <col min="6" max="6" width="6.00390625" style="0" customWidth="1"/>
    <col min="7" max="7" width="11.14062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24</v>
      </c>
      <c r="B11" s="30">
        <v>139</v>
      </c>
      <c r="C11" s="30">
        <v>152.8</v>
      </c>
      <c r="D11" s="30">
        <v>152.8</v>
      </c>
      <c r="E11" s="30">
        <v>166.6</v>
      </c>
      <c r="F11" s="30">
        <v>166.6</v>
      </c>
      <c r="G11" s="30">
        <v>180.4</v>
      </c>
      <c r="H11" s="30">
        <v>180.4</v>
      </c>
      <c r="I11" s="30">
        <v>192.2</v>
      </c>
    </row>
    <row r="12" spans="1:9" ht="12.75">
      <c r="A12" s="29" t="s">
        <v>25</v>
      </c>
      <c r="B12" s="30" t="s">
        <v>26</v>
      </c>
      <c r="C12" s="30">
        <v>144.2</v>
      </c>
      <c r="D12" s="30">
        <v>144.2</v>
      </c>
      <c r="E12" s="30">
        <v>159.9</v>
      </c>
      <c r="F12" s="30">
        <v>159.9</v>
      </c>
      <c r="G12" s="30">
        <v>175.6</v>
      </c>
      <c r="H12" s="30">
        <v>175.6</v>
      </c>
      <c r="I12" s="30">
        <v>191.3</v>
      </c>
    </row>
    <row r="13" spans="1:9" ht="12.75">
      <c r="A13" s="29" t="s">
        <v>27</v>
      </c>
      <c r="B13" s="30">
        <v>144</v>
      </c>
      <c r="C13" s="30">
        <v>156.8</v>
      </c>
      <c r="D13" s="30">
        <v>156.8</v>
      </c>
      <c r="E13" s="30">
        <v>169.6</v>
      </c>
      <c r="F13" s="30">
        <v>169.6</v>
      </c>
      <c r="G13" s="30">
        <v>182.4</v>
      </c>
      <c r="H13" s="30">
        <v>182.4</v>
      </c>
      <c r="I13" s="30">
        <v>195.2</v>
      </c>
    </row>
    <row r="14" spans="1:9" ht="12.75">
      <c r="A14" s="29" t="s">
        <v>28</v>
      </c>
      <c r="B14" s="30">
        <v>154</v>
      </c>
      <c r="C14" s="30">
        <v>164.8</v>
      </c>
      <c r="D14" s="30">
        <v>164.8</v>
      </c>
      <c r="E14" s="30">
        <v>175.6</v>
      </c>
      <c r="F14" s="30">
        <v>175.6</v>
      </c>
      <c r="G14" s="30">
        <v>186.4</v>
      </c>
      <c r="H14" s="30">
        <v>186.4</v>
      </c>
      <c r="I14" s="30">
        <v>197.2</v>
      </c>
    </row>
    <row r="15" spans="1:9" ht="12.75">
      <c r="A15" s="29" t="s">
        <v>29</v>
      </c>
      <c r="B15" s="30">
        <v>143.5</v>
      </c>
      <c r="C15" s="30">
        <v>156.2</v>
      </c>
      <c r="D15" s="30">
        <v>156.2</v>
      </c>
      <c r="E15" s="30">
        <v>168.9</v>
      </c>
      <c r="F15" s="30">
        <v>168.9</v>
      </c>
      <c r="G15" s="30">
        <v>181.3</v>
      </c>
      <c r="H15" s="30">
        <v>181.6</v>
      </c>
      <c r="I15" s="30">
        <v>194.3</v>
      </c>
    </row>
    <row r="16" spans="1:9" ht="12.75">
      <c r="A16" s="29" t="s">
        <v>30</v>
      </c>
      <c r="B16" s="30">
        <v>142</v>
      </c>
      <c r="C16" s="30">
        <v>154.4</v>
      </c>
      <c r="D16" s="30">
        <v>154.4</v>
      </c>
      <c r="E16" s="30">
        <v>166.8</v>
      </c>
      <c r="F16" s="30">
        <v>166.8</v>
      </c>
      <c r="G16" s="30">
        <v>179.2</v>
      </c>
      <c r="H16" s="30">
        <v>179.2</v>
      </c>
      <c r="I16" s="30">
        <v>191.6</v>
      </c>
    </row>
    <row r="17" spans="1:9" ht="12.75">
      <c r="A17" s="29" t="s">
        <v>31</v>
      </c>
      <c r="B17" s="31">
        <v>148.5</v>
      </c>
      <c r="C17" s="31">
        <v>160.2</v>
      </c>
      <c r="D17" s="31">
        <v>160.2</v>
      </c>
      <c r="E17" s="31">
        <v>171.9</v>
      </c>
      <c r="F17" s="31">
        <v>171.9</v>
      </c>
      <c r="G17" s="31">
        <v>183.6</v>
      </c>
      <c r="H17" s="31">
        <v>183.6</v>
      </c>
      <c r="I17" s="31">
        <v>195.3</v>
      </c>
    </row>
    <row r="18" spans="1:9" ht="12.75">
      <c r="A18" s="29" t="s">
        <v>32</v>
      </c>
      <c r="B18" s="31">
        <v>133.5</v>
      </c>
      <c r="C18" s="31">
        <v>148.2</v>
      </c>
      <c r="D18" s="31">
        <v>148.2</v>
      </c>
      <c r="E18" s="31">
        <v>162.9</v>
      </c>
      <c r="F18" s="31">
        <v>162.9</v>
      </c>
      <c r="G18" s="31">
        <v>177.6</v>
      </c>
      <c r="H18" s="31">
        <v>177.6</v>
      </c>
      <c r="I18" s="31">
        <v>192.3</v>
      </c>
    </row>
    <row r="19" spans="1:9" ht="12.75">
      <c r="A19" s="29" t="s">
        <v>33</v>
      </c>
      <c r="B19" s="31">
        <v>143</v>
      </c>
      <c r="C19" s="31">
        <v>155.6</v>
      </c>
      <c r="D19" s="31">
        <v>165.6</v>
      </c>
      <c r="E19" s="31">
        <v>168.2</v>
      </c>
      <c r="F19" s="31">
        <v>168.2</v>
      </c>
      <c r="G19" s="31">
        <v>180.8</v>
      </c>
      <c r="H19" s="31">
        <v>180.8</v>
      </c>
      <c r="I19" s="31">
        <v>193.4</v>
      </c>
    </row>
    <row r="20" spans="1:9" ht="12.75">
      <c r="A20" s="29" t="s">
        <v>34</v>
      </c>
      <c r="B20" s="31">
        <v>139</v>
      </c>
      <c r="C20" s="31">
        <v>152.8</v>
      </c>
      <c r="D20" s="31">
        <v>152.8</v>
      </c>
      <c r="E20" s="31">
        <v>166.6</v>
      </c>
      <c r="F20" s="31">
        <v>166.6</v>
      </c>
      <c r="G20" s="31">
        <v>180.4</v>
      </c>
      <c r="H20" s="31">
        <v>180.4</v>
      </c>
      <c r="I20" s="31">
        <v>194.2</v>
      </c>
    </row>
    <row r="21" spans="1:9" ht="12.75">
      <c r="A21" s="29" t="s">
        <v>35</v>
      </c>
      <c r="B21" s="31">
        <v>139</v>
      </c>
      <c r="C21" s="31">
        <v>152.8</v>
      </c>
      <c r="D21" s="31">
        <v>152.8</v>
      </c>
      <c r="E21" s="31">
        <v>166.6</v>
      </c>
      <c r="F21" s="31">
        <v>156.6</v>
      </c>
      <c r="G21" s="31">
        <v>180.4</v>
      </c>
      <c r="H21" s="31">
        <v>180.4</v>
      </c>
      <c r="I21" s="31">
        <v>194.2</v>
      </c>
    </row>
    <row r="22" spans="1:9" ht="12.75">
      <c r="A22" s="29" t="s">
        <v>36</v>
      </c>
      <c r="B22" s="31">
        <v>139</v>
      </c>
      <c r="C22" s="31">
        <v>152.8</v>
      </c>
      <c r="D22" s="31">
        <v>152.8</v>
      </c>
      <c r="E22" s="31">
        <v>166.6</v>
      </c>
      <c r="F22" s="31">
        <v>156.6</v>
      </c>
      <c r="G22" s="31">
        <v>180.4</v>
      </c>
      <c r="H22" s="31">
        <v>180.4</v>
      </c>
      <c r="I22" s="31">
        <v>194.2</v>
      </c>
    </row>
    <row r="23" spans="1:9" ht="12.75">
      <c r="A23" s="29" t="s">
        <v>37</v>
      </c>
      <c r="B23" s="31">
        <v>144</v>
      </c>
      <c r="C23" s="31">
        <v>148.8</v>
      </c>
      <c r="D23" s="31">
        <v>18.8</v>
      </c>
      <c r="E23" s="31">
        <v>163.6</v>
      </c>
      <c r="F23" s="31">
        <v>163.6</v>
      </c>
      <c r="G23" s="31">
        <v>178.4</v>
      </c>
      <c r="H23" s="31">
        <v>178.4</v>
      </c>
      <c r="I23" s="31">
        <v>193.2</v>
      </c>
    </row>
    <row r="24" spans="1:9" ht="12.75">
      <c r="A24" s="29" t="s">
        <v>38</v>
      </c>
      <c r="B24" s="31">
        <v>148.5</v>
      </c>
      <c r="C24" s="31">
        <v>160.2</v>
      </c>
      <c r="D24" s="31">
        <v>160.2</v>
      </c>
      <c r="E24" s="31">
        <v>171.9</v>
      </c>
      <c r="F24" s="31">
        <v>171.9</v>
      </c>
      <c r="G24" s="31">
        <v>183.6</v>
      </c>
      <c r="H24" s="31">
        <v>183.6</v>
      </c>
      <c r="I24" s="31">
        <v>195.3</v>
      </c>
    </row>
    <row r="25" spans="1:9" ht="12.75">
      <c r="A25" s="29" t="s">
        <v>39</v>
      </c>
      <c r="B25" s="31">
        <v>159</v>
      </c>
      <c r="C25" s="31">
        <v>168.8</v>
      </c>
      <c r="D25" s="31">
        <v>168.8</v>
      </c>
      <c r="E25" s="31">
        <v>178.6</v>
      </c>
      <c r="F25" s="31">
        <v>178.6</v>
      </c>
      <c r="G25" s="31">
        <v>188.4</v>
      </c>
      <c r="H25" s="31">
        <v>188.4</v>
      </c>
      <c r="I25" s="31">
        <v>198.2</v>
      </c>
    </row>
    <row r="26" spans="1:9" ht="12.75">
      <c r="A26" s="29" t="s">
        <v>40</v>
      </c>
      <c r="B26" s="31">
        <v>129</v>
      </c>
      <c r="C26" s="31">
        <v>144.8</v>
      </c>
      <c r="D26" s="31">
        <v>144.8</v>
      </c>
      <c r="E26" s="31">
        <v>160.6</v>
      </c>
      <c r="F26" s="31">
        <v>160.6</v>
      </c>
      <c r="G26" s="31">
        <v>176.4</v>
      </c>
      <c r="H26" s="31">
        <v>176.4</v>
      </c>
      <c r="I26" s="31">
        <v>192.2</v>
      </c>
    </row>
    <row r="27" spans="1:9" ht="12.75">
      <c r="A27" s="29" t="s">
        <v>41</v>
      </c>
      <c r="B27" s="31">
        <v>137</v>
      </c>
      <c r="C27" s="31">
        <v>150.4</v>
      </c>
      <c r="D27" s="31">
        <v>150.4</v>
      </c>
      <c r="E27" s="31">
        <v>163.8</v>
      </c>
      <c r="F27" s="31">
        <v>163.8</v>
      </c>
      <c r="G27" s="31">
        <v>177.2</v>
      </c>
      <c r="H27" s="31">
        <v>177.2</v>
      </c>
      <c r="I27" s="31">
        <v>190.6</v>
      </c>
    </row>
    <row r="28" spans="1:9" ht="12.75">
      <c r="A28" s="29" t="s">
        <v>42</v>
      </c>
      <c r="B28" s="31">
        <v>134</v>
      </c>
      <c r="C28" s="31">
        <v>148.8</v>
      </c>
      <c r="D28" s="31">
        <v>148.8</v>
      </c>
      <c r="E28" s="31">
        <v>163.6</v>
      </c>
      <c r="F28" s="31">
        <v>163.6</v>
      </c>
      <c r="G28" s="31">
        <v>178.4</v>
      </c>
      <c r="H28" s="31">
        <v>178.4</v>
      </c>
      <c r="I28" s="31">
        <v>193.2</v>
      </c>
    </row>
    <row r="29" spans="1:9" ht="12.75">
      <c r="A29" s="29" t="s">
        <v>43</v>
      </c>
      <c r="B29" s="31" t="s">
        <v>26</v>
      </c>
      <c r="C29" s="31">
        <v>143.6</v>
      </c>
      <c r="D29" s="31">
        <v>143.6</v>
      </c>
      <c r="E29" s="31">
        <v>159.2</v>
      </c>
      <c r="F29" s="31">
        <v>159.2</v>
      </c>
      <c r="G29" s="31">
        <v>174.8</v>
      </c>
      <c r="H29" s="31">
        <v>174.8</v>
      </c>
      <c r="I29" s="31">
        <v>190.4</v>
      </c>
    </row>
    <row r="30" spans="1:9" ht="12.75">
      <c r="A30" s="29" t="s">
        <v>44</v>
      </c>
      <c r="B30" s="31">
        <v>149</v>
      </c>
      <c r="C30" s="31">
        <v>161</v>
      </c>
      <c r="D30" s="31">
        <v>161</v>
      </c>
      <c r="E30" s="31">
        <v>173</v>
      </c>
      <c r="F30" s="31">
        <v>173</v>
      </c>
      <c r="G30" s="31">
        <v>185</v>
      </c>
      <c r="H30" s="31">
        <v>185</v>
      </c>
      <c r="I30" s="31">
        <v>196</v>
      </c>
    </row>
    <row r="31" spans="1:9" ht="12.75">
      <c r="A31" s="29" t="s">
        <v>45</v>
      </c>
      <c r="B31" s="31">
        <v>149</v>
      </c>
      <c r="C31" s="31">
        <v>160</v>
      </c>
      <c r="D31" s="31">
        <v>160</v>
      </c>
      <c r="E31" s="31">
        <v>172</v>
      </c>
      <c r="F31" s="31">
        <v>172</v>
      </c>
      <c r="G31" s="31">
        <v>184</v>
      </c>
      <c r="H31" s="31">
        <v>184</v>
      </c>
      <c r="I31" s="31">
        <v>195</v>
      </c>
    </row>
    <row r="32" spans="1:9" ht="12.75">
      <c r="A32" s="29" t="s">
        <v>46</v>
      </c>
      <c r="B32" s="31" t="s">
        <v>26</v>
      </c>
      <c r="C32" s="31">
        <v>143.6</v>
      </c>
      <c r="D32" s="31">
        <v>143.6</v>
      </c>
      <c r="E32" s="31">
        <v>159.2</v>
      </c>
      <c r="F32" s="31">
        <v>159.2</v>
      </c>
      <c r="G32" s="31">
        <v>174.8</v>
      </c>
      <c r="H32" s="31">
        <v>174.8</v>
      </c>
      <c r="I32" s="31">
        <v>190.4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1" sqref="A11"/>
    </sheetView>
  </sheetViews>
  <sheetFormatPr defaultColWidth="12.57421875" defaultRowHeight="12.75"/>
  <cols>
    <col min="1" max="1" width="23.421875" style="0" customWidth="1"/>
    <col min="2" max="2" width="6.57421875" style="0" customWidth="1"/>
    <col min="3" max="3" width="20.8515625" style="0" customWidth="1"/>
    <col min="4" max="4" width="6.00390625" style="0" customWidth="1"/>
    <col min="5" max="5" width="9.14062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2" t="s">
        <v>47</v>
      </c>
      <c r="B11" s="33">
        <v>148</v>
      </c>
      <c r="C11" s="33">
        <v>160</v>
      </c>
      <c r="D11" s="33">
        <v>160</v>
      </c>
      <c r="E11" s="33">
        <v>172</v>
      </c>
      <c r="F11" s="33">
        <v>172</v>
      </c>
      <c r="G11" s="33">
        <v>184</v>
      </c>
      <c r="H11" s="33">
        <v>184</v>
      </c>
      <c r="I11" s="33">
        <v>196</v>
      </c>
    </row>
    <row r="12" spans="1:9" ht="12.75">
      <c r="A12" s="32" t="s">
        <v>48</v>
      </c>
      <c r="B12" s="33">
        <v>148</v>
      </c>
      <c r="C12" s="33">
        <v>160</v>
      </c>
      <c r="D12" s="33">
        <v>160</v>
      </c>
      <c r="E12" s="33">
        <v>172</v>
      </c>
      <c r="F12" s="33">
        <v>172</v>
      </c>
      <c r="G12" s="33">
        <v>184</v>
      </c>
      <c r="H12" s="33">
        <v>184</v>
      </c>
      <c r="I12" s="33">
        <v>196</v>
      </c>
    </row>
    <row r="13" spans="1:9" ht="12.75">
      <c r="A13" s="32" t="s">
        <v>49</v>
      </c>
      <c r="B13" s="33" t="s">
        <v>50</v>
      </c>
      <c r="C13" s="33" t="s">
        <v>51</v>
      </c>
      <c r="D13" s="33" t="s">
        <v>51</v>
      </c>
      <c r="E13" s="34" t="s">
        <v>52</v>
      </c>
      <c r="F13" s="33" t="s">
        <v>52</v>
      </c>
      <c r="G13" s="33" t="s">
        <v>53</v>
      </c>
      <c r="H13" s="33" t="s">
        <v>54</v>
      </c>
      <c r="I13" s="33" t="s">
        <v>55</v>
      </c>
    </row>
    <row r="14" spans="1:9" ht="12.75">
      <c r="A14" s="32" t="s">
        <v>56</v>
      </c>
      <c r="B14" s="33">
        <v>138</v>
      </c>
      <c r="C14" s="33">
        <v>152</v>
      </c>
      <c r="D14" s="33">
        <v>152</v>
      </c>
      <c r="E14" s="33">
        <v>166</v>
      </c>
      <c r="F14" s="33">
        <v>166</v>
      </c>
      <c r="G14" s="33">
        <v>180</v>
      </c>
      <c r="H14" s="33">
        <v>180</v>
      </c>
      <c r="I14" s="33" t="s">
        <v>57</v>
      </c>
    </row>
    <row r="15" spans="1:9" ht="12.75">
      <c r="A15" s="32" t="s">
        <v>58</v>
      </c>
      <c r="B15" s="33">
        <v>138</v>
      </c>
      <c r="C15" s="33">
        <v>152</v>
      </c>
      <c r="D15" s="33">
        <v>152</v>
      </c>
      <c r="E15" s="33">
        <v>166</v>
      </c>
      <c r="F15" s="33">
        <v>166</v>
      </c>
      <c r="G15" s="33">
        <v>180</v>
      </c>
      <c r="H15" s="33">
        <v>180</v>
      </c>
      <c r="I15" s="33" t="s">
        <v>57</v>
      </c>
    </row>
    <row r="16" spans="1:9" ht="12.75">
      <c r="A16" s="32" t="s">
        <v>59</v>
      </c>
      <c r="B16" s="33">
        <v>146</v>
      </c>
      <c r="C16" s="33">
        <v>158</v>
      </c>
      <c r="D16" s="33" t="s">
        <v>60</v>
      </c>
      <c r="E16" s="33" t="s">
        <v>61</v>
      </c>
      <c r="F16" s="33" t="s">
        <v>61</v>
      </c>
      <c r="G16" s="33" t="s">
        <v>53</v>
      </c>
      <c r="H16" s="33" t="s">
        <v>53</v>
      </c>
      <c r="I16" s="33" t="s">
        <v>62</v>
      </c>
    </row>
    <row r="17" spans="1:9" ht="12.75">
      <c r="A17" s="32" t="s">
        <v>63</v>
      </c>
      <c r="B17" s="33" t="s">
        <v>64</v>
      </c>
      <c r="C17" s="33" t="s">
        <v>65</v>
      </c>
      <c r="D17" s="33" t="s">
        <v>65</v>
      </c>
      <c r="E17" s="33" t="s">
        <v>66</v>
      </c>
      <c r="F17" s="33" t="s">
        <v>67</v>
      </c>
      <c r="G17" s="33">
        <v>179</v>
      </c>
      <c r="H17" s="33">
        <v>179</v>
      </c>
      <c r="I17" s="33" t="s">
        <v>68</v>
      </c>
    </row>
    <row r="18" spans="1:9" ht="12.75">
      <c r="A18" s="32" t="s">
        <v>69</v>
      </c>
      <c r="B18" s="33">
        <v>140</v>
      </c>
      <c r="C18" s="33" t="s">
        <v>70</v>
      </c>
      <c r="D18" s="33" t="s">
        <v>70</v>
      </c>
      <c r="E18" s="33" t="s">
        <v>71</v>
      </c>
      <c r="F18" s="33" t="s">
        <v>72</v>
      </c>
      <c r="G18" s="33" t="s">
        <v>73</v>
      </c>
      <c r="H18" s="33" t="s">
        <v>73</v>
      </c>
      <c r="I18" s="33" t="s">
        <v>57</v>
      </c>
    </row>
    <row r="19" spans="1:9" ht="12.75">
      <c r="A19" s="32" t="s">
        <v>74</v>
      </c>
      <c r="B19" s="33">
        <v>136</v>
      </c>
      <c r="C19" s="33" t="s">
        <v>75</v>
      </c>
      <c r="D19" s="33" t="s">
        <v>75</v>
      </c>
      <c r="E19" s="33" t="s">
        <v>76</v>
      </c>
      <c r="F19" s="33" t="s">
        <v>76</v>
      </c>
      <c r="G19" s="33">
        <v>179</v>
      </c>
      <c r="H19" s="33">
        <v>179</v>
      </c>
      <c r="I19" s="33" t="s">
        <v>77</v>
      </c>
    </row>
    <row r="20" spans="1:9" ht="12.75">
      <c r="A20" s="32" t="s">
        <v>78</v>
      </c>
      <c r="B20" s="33">
        <v>146</v>
      </c>
      <c r="C20" s="33" t="s">
        <v>60</v>
      </c>
      <c r="D20" s="33" t="s">
        <v>60</v>
      </c>
      <c r="E20" s="33" t="s">
        <v>61</v>
      </c>
      <c r="F20" s="33" t="s">
        <v>61</v>
      </c>
      <c r="G20" s="33" t="s">
        <v>53</v>
      </c>
      <c r="H20" s="33" t="s">
        <v>53</v>
      </c>
      <c r="I20" s="33" t="s">
        <v>62</v>
      </c>
    </row>
    <row r="21" spans="1:9" ht="12.75">
      <c r="A21" s="32" t="s">
        <v>79</v>
      </c>
      <c r="B21" s="33" t="s">
        <v>64</v>
      </c>
      <c r="C21" s="33" t="s">
        <v>65</v>
      </c>
      <c r="D21" s="33" t="s">
        <v>65</v>
      </c>
      <c r="E21" s="33" t="s">
        <v>66</v>
      </c>
      <c r="F21" s="33" t="s">
        <v>67</v>
      </c>
      <c r="G21" s="33">
        <v>179</v>
      </c>
      <c r="H21" s="33">
        <v>179</v>
      </c>
      <c r="I21" s="33" t="s">
        <v>68</v>
      </c>
    </row>
    <row r="22" spans="1:9" ht="12.75">
      <c r="A22" s="32" t="s">
        <v>80</v>
      </c>
      <c r="B22" s="33">
        <v>136</v>
      </c>
      <c r="C22" s="33" t="s">
        <v>75</v>
      </c>
      <c r="D22" s="33" t="s">
        <v>75</v>
      </c>
      <c r="E22" s="33" t="s">
        <v>76</v>
      </c>
      <c r="F22" s="33" t="s">
        <v>76</v>
      </c>
      <c r="G22" s="33">
        <v>179</v>
      </c>
      <c r="H22" s="33">
        <v>179</v>
      </c>
      <c r="I22" s="33" t="s">
        <v>77</v>
      </c>
    </row>
    <row r="23" spans="1:9" ht="12.75">
      <c r="A23" s="32" t="s">
        <v>81</v>
      </c>
      <c r="B23" s="33" t="s">
        <v>82</v>
      </c>
      <c r="C23" s="33">
        <v>161</v>
      </c>
      <c r="D23" s="33">
        <v>161</v>
      </c>
      <c r="E23" s="33" t="s">
        <v>83</v>
      </c>
      <c r="F23" s="33" t="s">
        <v>83</v>
      </c>
      <c r="G23" s="33">
        <v>184</v>
      </c>
      <c r="H23" s="33">
        <v>184</v>
      </c>
      <c r="I23" s="33" t="s">
        <v>84</v>
      </c>
    </row>
    <row r="24" spans="1:9" ht="12.75">
      <c r="A24" s="32" t="s">
        <v>85</v>
      </c>
      <c r="B24" s="33" t="s">
        <v>86</v>
      </c>
      <c r="C24" s="33">
        <v>153</v>
      </c>
      <c r="D24" s="33">
        <v>153</v>
      </c>
      <c r="E24" s="33" t="s">
        <v>87</v>
      </c>
      <c r="F24" s="33" t="s">
        <v>87</v>
      </c>
      <c r="G24" s="33" t="s">
        <v>88</v>
      </c>
      <c r="H24" s="33">
        <v>180</v>
      </c>
      <c r="I24" s="33" t="s">
        <v>89</v>
      </c>
    </row>
    <row r="25" spans="1:9" ht="12.75">
      <c r="A25" s="32" t="s">
        <v>90</v>
      </c>
      <c r="B25" s="33">
        <v>132</v>
      </c>
      <c r="C25" s="33">
        <v>147</v>
      </c>
      <c r="D25" s="33">
        <v>147</v>
      </c>
      <c r="E25" s="33" t="s">
        <v>91</v>
      </c>
      <c r="F25" s="33" t="s">
        <v>91</v>
      </c>
      <c r="G25" s="33" t="s">
        <v>92</v>
      </c>
      <c r="H25" s="33" t="s">
        <v>92</v>
      </c>
      <c r="I25" s="33" t="s">
        <v>93</v>
      </c>
    </row>
    <row r="26" spans="1:9" ht="12.75">
      <c r="A26" s="32" t="s">
        <v>94</v>
      </c>
      <c r="B26" s="33">
        <v>140</v>
      </c>
      <c r="C26" s="33" t="s">
        <v>70</v>
      </c>
      <c r="D26" s="33" t="s">
        <v>70</v>
      </c>
      <c r="E26" s="33" t="s">
        <v>71</v>
      </c>
      <c r="F26" s="33" t="s">
        <v>72</v>
      </c>
      <c r="G26" s="33" t="s">
        <v>73</v>
      </c>
      <c r="H26" s="33" t="s">
        <v>73</v>
      </c>
      <c r="I26" s="33" t="s">
        <v>57</v>
      </c>
    </row>
    <row r="27" spans="1:9" ht="12.75">
      <c r="A27" s="32" t="s">
        <v>95</v>
      </c>
      <c r="B27" s="33">
        <v>137</v>
      </c>
      <c r="C27" s="33" t="s">
        <v>96</v>
      </c>
      <c r="D27" s="33" t="s">
        <v>96</v>
      </c>
      <c r="E27" s="33" t="s">
        <v>97</v>
      </c>
      <c r="F27" s="33" t="s">
        <v>97</v>
      </c>
      <c r="G27" s="33" t="s">
        <v>98</v>
      </c>
      <c r="H27" s="33" t="s">
        <v>98</v>
      </c>
      <c r="I27" s="33" t="s">
        <v>99</v>
      </c>
    </row>
    <row r="28" spans="1:9" ht="12.75">
      <c r="A28" s="32" t="s">
        <v>100</v>
      </c>
      <c r="B28" s="33">
        <v>148</v>
      </c>
      <c r="C28" s="33">
        <v>160</v>
      </c>
      <c r="D28" s="33">
        <v>160</v>
      </c>
      <c r="E28" s="33">
        <v>172</v>
      </c>
      <c r="F28" s="33">
        <v>172</v>
      </c>
      <c r="G28" s="33">
        <v>184</v>
      </c>
      <c r="H28" s="33">
        <v>184</v>
      </c>
      <c r="I28" s="33">
        <v>196</v>
      </c>
    </row>
    <row r="29" spans="1:9" ht="12.75">
      <c r="A29" s="32" t="s">
        <v>101</v>
      </c>
      <c r="B29" s="33" t="s">
        <v>64</v>
      </c>
      <c r="C29" s="33" t="s">
        <v>65</v>
      </c>
      <c r="D29" s="33" t="s">
        <v>65</v>
      </c>
      <c r="E29" s="33" t="s">
        <v>66</v>
      </c>
      <c r="F29" s="33" t="s">
        <v>67</v>
      </c>
      <c r="G29" s="33">
        <v>179</v>
      </c>
      <c r="H29" s="33">
        <v>179</v>
      </c>
      <c r="I29" s="33" t="s">
        <v>68</v>
      </c>
    </row>
    <row r="30" spans="1:9" ht="12.75">
      <c r="A30" s="32" t="s">
        <v>102</v>
      </c>
      <c r="B30" s="33">
        <v>149</v>
      </c>
      <c r="C30" s="33">
        <v>160</v>
      </c>
      <c r="D30" s="33">
        <v>160</v>
      </c>
      <c r="E30" s="33">
        <v>172</v>
      </c>
      <c r="F30" s="33">
        <v>172</v>
      </c>
      <c r="G30" s="33">
        <v>183</v>
      </c>
      <c r="H30" s="33">
        <v>183</v>
      </c>
      <c r="I30" s="33">
        <v>195</v>
      </c>
    </row>
    <row r="31" spans="1:9" ht="12.75">
      <c r="A31" s="32" t="s">
        <v>103</v>
      </c>
      <c r="B31" s="33">
        <v>149</v>
      </c>
      <c r="C31" s="33">
        <v>161</v>
      </c>
      <c r="D31" s="33">
        <v>161</v>
      </c>
      <c r="E31" s="33">
        <v>173</v>
      </c>
      <c r="F31" s="33">
        <v>173</v>
      </c>
      <c r="G31" s="33">
        <v>184</v>
      </c>
      <c r="H31" s="33">
        <v>184</v>
      </c>
      <c r="I31" s="33">
        <v>196</v>
      </c>
    </row>
    <row r="32" spans="1:9" ht="12.75">
      <c r="A32" s="32" t="s">
        <v>104</v>
      </c>
      <c r="B32" s="33">
        <v>149</v>
      </c>
      <c r="C32" s="33">
        <v>160</v>
      </c>
      <c r="D32" s="33">
        <v>160</v>
      </c>
      <c r="E32" s="33">
        <v>172</v>
      </c>
      <c r="F32" s="33">
        <v>172</v>
      </c>
      <c r="G32" s="33" t="s">
        <v>105</v>
      </c>
      <c r="H32" s="33" t="s">
        <v>106</v>
      </c>
      <c r="I32" s="33" t="s">
        <v>107</v>
      </c>
    </row>
    <row r="33" spans="1:9" ht="12.75">
      <c r="A33" s="32" t="s">
        <v>108</v>
      </c>
      <c r="B33" s="33">
        <v>148</v>
      </c>
      <c r="C33" s="33">
        <v>160</v>
      </c>
      <c r="D33" s="33">
        <v>160</v>
      </c>
      <c r="E33" s="33">
        <v>171</v>
      </c>
      <c r="F33" s="33">
        <v>171</v>
      </c>
      <c r="G33" s="33">
        <v>183</v>
      </c>
      <c r="H33" s="33">
        <v>183</v>
      </c>
      <c r="I33" s="33">
        <v>194</v>
      </c>
    </row>
    <row r="34" spans="1:9" ht="12.75">
      <c r="A34" s="32" t="s">
        <v>109</v>
      </c>
      <c r="B34" s="33">
        <v>139</v>
      </c>
      <c r="C34" s="33">
        <v>153</v>
      </c>
      <c r="D34" s="33">
        <v>153</v>
      </c>
      <c r="E34" s="33">
        <v>167</v>
      </c>
      <c r="F34" s="33">
        <v>167</v>
      </c>
      <c r="G34" s="33">
        <v>180</v>
      </c>
      <c r="H34" s="33">
        <v>180</v>
      </c>
      <c r="I34" s="33">
        <v>194</v>
      </c>
    </row>
    <row r="35" spans="1:9" ht="12.75">
      <c r="A35" s="32" t="s">
        <v>110</v>
      </c>
      <c r="B35" s="33">
        <v>140</v>
      </c>
      <c r="C35" s="33" t="s">
        <v>70</v>
      </c>
      <c r="D35" s="33" t="s">
        <v>70</v>
      </c>
      <c r="E35" s="33" t="s">
        <v>71</v>
      </c>
      <c r="F35" s="33" t="s">
        <v>72</v>
      </c>
      <c r="G35" s="33" t="s">
        <v>73</v>
      </c>
      <c r="H35" s="33" t="s">
        <v>73</v>
      </c>
      <c r="I35" s="33" t="s">
        <v>57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1" sqref="A11"/>
    </sheetView>
  </sheetViews>
  <sheetFormatPr defaultColWidth="12.57421875" defaultRowHeight="12.75"/>
  <cols>
    <col min="1" max="1" width="28.57421875" style="0" customWidth="1"/>
    <col min="2" max="2" width="6.57421875" style="0" customWidth="1"/>
    <col min="3" max="3" width="16.28125" style="0" customWidth="1"/>
    <col min="4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0" t="s">
        <v>111</v>
      </c>
      <c r="B11" s="31">
        <v>132.5</v>
      </c>
      <c r="C11" s="31">
        <v>147</v>
      </c>
      <c r="D11" s="31">
        <v>147</v>
      </c>
      <c r="E11" s="31">
        <v>161.5</v>
      </c>
      <c r="F11" s="31">
        <v>161.5</v>
      </c>
      <c r="G11" s="31"/>
      <c r="H11" s="31">
        <v>176</v>
      </c>
      <c r="I11" s="31">
        <v>190.5</v>
      </c>
    </row>
    <row r="12" spans="1:9" ht="12.75">
      <c r="A12" s="30" t="s">
        <v>112</v>
      </c>
      <c r="B12" s="31"/>
      <c r="C12" s="31"/>
      <c r="D12" s="31"/>
      <c r="E12" s="31"/>
      <c r="F12" s="31"/>
      <c r="G12" s="31"/>
      <c r="H12" s="31"/>
      <c r="I12" s="31"/>
    </row>
    <row r="13" spans="1:9" ht="12.75">
      <c r="A13" s="30" t="s">
        <v>113</v>
      </c>
      <c r="B13" s="31">
        <v>140</v>
      </c>
      <c r="C13" s="30" t="s">
        <v>114</v>
      </c>
      <c r="D13" s="30" t="s">
        <v>114</v>
      </c>
      <c r="E13" s="31">
        <v>166.4</v>
      </c>
      <c r="F13" s="31">
        <v>166.4</v>
      </c>
      <c r="G13" s="31">
        <v>179.6</v>
      </c>
      <c r="H13" s="31">
        <v>179.6</v>
      </c>
      <c r="I13" s="31">
        <v>192.8</v>
      </c>
    </row>
    <row r="14" spans="1:9" ht="12.75">
      <c r="A14" s="30" t="s">
        <v>115</v>
      </c>
      <c r="B14" s="30">
        <v>139.5</v>
      </c>
      <c r="C14" s="31">
        <v>153</v>
      </c>
      <c r="D14" s="31">
        <v>153</v>
      </c>
      <c r="E14" s="31">
        <v>166.5</v>
      </c>
      <c r="F14" s="31">
        <v>166.5</v>
      </c>
      <c r="G14" s="31">
        <v>180</v>
      </c>
      <c r="H14" s="31">
        <v>180</v>
      </c>
      <c r="I14" s="31">
        <v>193.5</v>
      </c>
    </row>
    <row r="15" spans="1:9" ht="12.75">
      <c r="A15" s="30" t="s">
        <v>116</v>
      </c>
      <c r="B15" s="31">
        <v>143</v>
      </c>
      <c r="C15" s="31">
        <v>156</v>
      </c>
      <c r="D15" s="31">
        <v>156</v>
      </c>
      <c r="E15" s="31">
        <v>168.9</v>
      </c>
      <c r="F15" s="31">
        <v>168.9</v>
      </c>
      <c r="G15" s="31">
        <v>181</v>
      </c>
      <c r="H15" s="31">
        <v>181.6</v>
      </c>
      <c r="I15" s="31">
        <v>194</v>
      </c>
    </row>
    <row r="16" spans="1:9" ht="12.75">
      <c r="A16" s="31"/>
      <c r="B16" s="31">
        <v>153</v>
      </c>
      <c r="C16" s="31">
        <v>164</v>
      </c>
      <c r="D16" s="31">
        <v>164</v>
      </c>
      <c r="E16" s="31">
        <v>174.9</v>
      </c>
      <c r="F16" s="31">
        <v>174.9</v>
      </c>
      <c r="G16" s="31">
        <v>185.6</v>
      </c>
      <c r="H16" s="31">
        <v>185.6</v>
      </c>
      <c r="I16" s="31">
        <v>193</v>
      </c>
    </row>
    <row r="17" spans="1:9" ht="12.75">
      <c r="A17" s="31" t="s">
        <v>117</v>
      </c>
      <c r="B17" s="31">
        <v>134</v>
      </c>
      <c r="C17" s="31">
        <v>150.8</v>
      </c>
      <c r="D17" s="31">
        <v>150.8</v>
      </c>
      <c r="E17" s="31">
        <v>164.6</v>
      </c>
      <c r="F17" s="31">
        <v>164.6</v>
      </c>
      <c r="G17" s="31">
        <v>178.4</v>
      </c>
      <c r="H17" s="31">
        <v>178.4</v>
      </c>
      <c r="I17" s="31">
        <v>192.2</v>
      </c>
    </row>
    <row r="18" spans="1:9" ht="12.75">
      <c r="A18" s="31" t="s">
        <v>118</v>
      </c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 t="s">
        <v>119</v>
      </c>
      <c r="B19" s="31">
        <v>143</v>
      </c>
      <c r="C19" s="31">
        <v>156</v>
      </c>
      <c r="D19" s="31">
        <v>156</v>
      </c>
      <c r="E19" s="31" t="s">
        <v>120</v>
      </c>
      <c r="F19" s="31" t="s">
        <v>120</v>
      </c>
      <c r="G19" s="31" t="s">
        <v>121</v>
      </c>
      <c r="H19" s="31" t="s">
        <v>121</v>
      </c>
      <c r="I19" s="31">
        <v>194</v>
      </c>
    </row>
    <row r="20" spans="1:9" ht="12.75">
      <c r="A20" s="30" t="s">
        <v>122</v>
      </c>
      <c r="B20" s="31" t="s">
        <v>123</v>
      </c>
      <c r="C20" s="31">
        <v>152</v>
      </c>
      <c r="D20" s="31">
        <v>152</v>
      </c>
      <c r="E20" s="31" t="s">
        <v>124</v>
      </c>
      <c r="F20" s="31" t="s">
        <v>124</v>
      </c>
      <c r="G20" s="31" t="s">
        <v>125</v>
      </c>
      <c r="H20" s="31" t="s">
        <v>125</v>
      </c>
      <c r="I20" s="31" t="s">
        <v>126</v>
      </c>
    </row>
    <row r="21" spans="1:9" ht="12.75">
      <c r="A21" s="30" t="s">
        <v>127</v>
      </c>
      <c r="B21" s="30">
        <v>133</v>
      </c>
      <c r="C21" s="30">
        <v>148</v>
      </c>
      <c r="D21" s="31">
        <v>148</v>
      </c>
      <c r="E21" s="31" t="s">
        <v>128</v>
      </c>
      <c r="F21" s="31" t="s">
        <v>128</v>
      </c>
      <c r="G21" s="31" t="s">
        <v>92</v>
      </c>
      <c r="H21" s="31" t="s">
        <v>92</v>
      </c>
      <c r="I21" s="31">
        <v>193</v>
      </c>
    </row>
    <row r="22" spans="1:9" ht="12.75">
      <c r="A22" s="30" t="s">
        <v>129</v>
      </c>
      <c r="B22" s="31">
        <v>133</v>
      </c>
      <c r="C22" s="31">
        <v>148</v>
      </c>
      <c r="D22" s="31">
        <v>148</v>
      </c>
      <c r="E22" s="31" t="s">
        <v>128</v>
      </c>
      <c r="F22" s="31" t="s">
        <v>128</v>
      </c>
      <c r="G22" s="31" t="s">
        <v>92</v>
      </c>
      <c r="H22" s="31" t="s">
        <v>92</v>
      </c>
      <c r="I22" s="31">
        <v>193</v>
      </c>
    </row>
    <row r="23" spans="1:9" ht="12.75">
      <c r="A23" s="30" t="s">
        <v>130</v>
      </c>
      <c r="B23" s="30" t="s">
        <v>131</v>
      </c>
      <c r="C23" s="31">
        <v>143</v>
      </c>
      <c r="D23" s="31">
        <v>143</v>
      </c>
      <c r="E23" s="30" t="s">
        <v>132</v>
      </c>
      <c r="F23" s="30" t="s">
        <v>132</v>
      </c>
      <c r="G23" s="31">
        <v>175</v>
      </c>
      <c r="H23" s="31">
        <v>175</v>
      </c>
      <c r="I23" s="31">
        <v>191</v>
      </c>
    </row>
    <row r="24" spans="1:9" ht="12.75">
      <c r="A24" s="30" t="s">
        <v>133</v>
      </c>
      <c r="B24" s="30" t="s">
        <v>131</v>
      </c>
      <c r="C24" s="31">
        <v>143</v>
      </c>
      <c r="D24" s="31">
        <v>143</v>
      </c>
      <c r="E24" s="30" t="s">
        <v>132</v>
      </c>
      <c r="F24" s="30" t="s">
        <v>132</v>
      </c>
      <c r="G24" s="31">
        <v>175</v>
      </c>
      <c r="H24" s="31">
        <v>175</v>
      </c>
      <c r="I24" s="30" t="s">
        <v>134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1" sqref="A11"/>
    </sheetView>
  </sheetViews>
  <sheetFormatPr defaultColWidth="12.57421875" defaultRowHeight="12.75"/>
  <cols>
    <col min="1" max="1" width="25.421875" style="0" customWidth="1"/>
    <col min="2" max="2" width="6.57421875" style="0" customWidth="1"/>
    <col min="3" max="3" width="20.140625" style="0" customWidth="1"/>
    <col min="4" max="4" width="11.00390625" style="0" customWidth="1"/>
    <col min="5" max="5" width="9.8515625" style="0" customWidth="1"/>
    <col min="6" max="6" width="6.00390625" style="0" customWidth="1"/>
    <col min="7" max="7" width="12.28125" style="0" customWidth="1"/>
    <col min="8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135</v>
      </c>
      <c r="B11" s="31">
        <v>135.5</v>
      </c>
      <c r="C11" s="31">
        <v>149.8</v>
      </c>
      <c r="D11" s="31">
        <v>149.8</v>
      </c>
      <c r="E11" s="31">
        <v>164.1</v>
      </c>
      <c r="F11" s="31">
        <v>164.1</v>
      </c>
      <c r="G11" s="31">
        <v>178.4</v>
      </c>
      <c r="H11" s="31">
        <v>178.4</v>
      </c>
      <c r="I11" s="31">
        <v>192.7</v>
      </c>
    </row>
    <row r="12" spans="1:9" ht="12.75">
      <c r="A12" s="29" t="s">
        <v>136</v>
      </c>
      <c r="B12" s="31">
        <v>135.5</v>
      </c>
      <c r="C12" s="31">
        <v>149.8</v>
      </c>
      <c r="D12" s="31">
        <v>149.8</v>
      </c>
      <c r="E12" s="31">
        <v>164.1</v>
      </c>
      <c r="F12" s="31">
        <v>164.1</v>
      </c>
      <c r="G12" s="31">
        <v>178.4</v>
      </c>
      <c r="H12" s="31">
        <v>178.4</v>
      </c>
      <c r="I12" s="31">
        <v>192.7</v>
      </c>
    </row>
    <row r="13" spans="1:9" ht="12.75">
      <c r="A13" s="29" t="s">
        <v>137</v>
      </c>
      <c r="B13" s="31">
        <v>138.5</v>
      </c>
      <c r="C13" s="31">
        <v>152.2</v>
      </c>
      <c r="D13" s="31">
        <v>152.2</v>
      </c>
      <c r="E13" s="31">
        <v>165.9</v>
      </c>
      <c r="F13" s="31">
        <v>165.9</v>
      </c>
      <c r="G13" s="31">
        <v>179.6</v>
      </c>
      <c r="H13" s="31">
        <v>179.6</v>
      </c>
      <c r="I13" s="31">
        <v>193.3</v>
      </c>
    </row>
    <row r="14" spans="1:9" ht="12.75">
      <c r="A14" s="29" t="s">
        <v>138</v>
      </c>
      <c r="B14" s="31" t="s">
        <v>139</v>
      </c>
      <c r="C14" s="31" t="s">
        <v>140</v>
      </c>
      <c r="D14" s="31" t="s">
        <v>140</v>
      </c>
      <c r="E14" s="31">
        <v>170</v>
      </c>
      <c r="F14" s="31">
        <v>170</v>
      </c>
      <c r="G14" s="31">
        <v>182</v>
      </c>
      <c r="H14" s="31">
        <v>182</v>
      </c>
      <c r="I14" s="31" t="s">
        <v>141</v>
      </c>
    </row>
    <row r="15" spans="1:9" ht="12.75">
      <c r="A15" s="29" t="s">
        <v>142</v>
      </c>
      <c r="B15" s="31" t="s">
        <v>143</v>
      </c>
      <c r="C15" s="31">
        <v>149</v>
      </c>
      <c r="D15" s="31">
        <v>149</v>
      </c>
      <c r="E15" s="31" t="s">
        <v>144</v>
      </c>
      <c r="F15" s="31">
        <v>162</v>
      </c>
      <c r="G15" s="31">
        <v>176</v>
      </c>
      <c r="H15" s="31">
        <v>176</v>
      </c>
      <c r="I15" s="31" t="s">
        <v>145</v>
      </c>
    </row>
    <row r="16" spans="1:9" ht="12.75">
      <c r="A16" s="29" t="s">
        <v>146</v>
      </c>
      <c r="B16" s="31">
        <v>113</v>
      </c>
      <c r="C16" s="31">
        <v>131.8</v>
      </c>
      <c r="D16" s="31">
        <v>131.8</v>
      </c>
      <c r="E16" s="31">
        <v>150.6</v>
      </c>
      <c r="F16" s="31">
        <v>150.6</v>
      </c>
      <c r="G16" s="31">
        <v>169.4</v>
      </c>
      <c r="H16" s="31">
        <v>169.4</v>
      </c>
      <c r="I16" s="31">
        <v>188.2</v>
      </c>
    </row>
    <row r="17" spans="1:9" ht="12.75">
      <c r="A17" s="29" t="s">
        <v>147</v>
      </c>
      <c r="B17" s="31">
        <v>113</v>
      </c>
      <c r="C17" s="31">
        <v>131.8</v>
      </c>
      <c r="D17" s="31">
        <v>131.8</v>
      </c>
      <c r="E17" s="31">
        <v>150.6</v>
      </c>
      <c r="F17" s="31">
        <v>150.6</v>
      </c>
      <c r="G17" s="31">
        <v>169.4</v>
      </c>
      <c r="H17" s="31">
        <v>169.4</v>
      </c>
      <c r="I17" s="31">
        <v>188.2</v>
      </c>
    </row>
    <row r="18" spans="1:9" ht="12.75">
      <c r="A18" s="29" t="s">
        <v>148</v>
      </c>
      <c r="B18" s="31">
        <v>137.5</v>
      </c>
      <c r="C18" s="31">
        <v>151.4</v>
      </c>
      <c r="D18" s="31">
        <v>151.4</v>
      </c>
      <c r="E18" s="31">
        <v>165.3</v>
      </c>
      <c r="F18" s="31">
        <v>165.3</v>
      </c>
      <c r="G18" s="31">
        <v>179.2</v>
      </c>
      <c r="H18" s="31">
        <v>179.2</v>
      </c>
      <c r="I18" s="31">
        <v>193.1</v>
      </c>
    </row>
    <row r="19" spans="1:9" ht="12.75">
      <c r="A19" s="29" t="s">
        <v>149</v>
      </c>
      <c r="B19" s="31" t="s">
        <v>50</v>
      </c>
      <c r="C19" s="31">
        <v>159</v>
      </c>
      <c r="D19" s="31">
        <v>159</v>
      </c>
      <c r="E19" s="31">
        <v>171</v>
      </c>
      <c r="F19" s="31">
        <v>171</v>
      </c>
      <c r="G19" s="31">
        <v>183</v>
      </c>
      <c r="H19" s="31">
        <v>183</v>
      </c>
      <c r="I19" s="31">
        <v>195</v>
      </c>
    </row>
    <row r="20" spans="1:9" ht="12.75">
      <c r="A20" s="29" t="s">
        <v>150</v>
      </c>
      <c r="B20" s="31">
        <v>149.5</v>
      </c>
      <c r="C20" s="31">
        <v>160.2</v>
      </c>
      <c r="D20" s="31">
        <v>160.2</v>
      </c>
      <c r="E20" s="31">
        <v>170.9</v>
      </c>
      <c r="F20" s="31">
        <v>170.9</v>
      </c>
      <c r="G20" s="31">
        <v>181.6</v>
      </c>
      <c r="H20" s="31">
        <v>181.6</v>
      </c>
      <c r="I20" s="31">
        <v>192.3</v>
      </c>
    </row>
    <row r="21" spans="1:9" ht="12.75">
      <c r="A21" s="29" t="s">
        <v>151</v>
      </c>
      <c r="B21" s="31">
        <v>116</v>
      </c>
      <c r="C21" s="31">
        <v>134.2</v>
      </c>
      <c r="D21" s="31">
        <v>134.2</v>
      </c>
      <c r="E21" s="31">
        <v>152.4</v>
      </c>
      <c r="F21" s="31">
        <v>152.4</v>
      </c>
      <c r="G21" s="31">
        <v>170.6</v>
      </c>
      <c r="H21" s="31">
        <v>170.6</v>
      </c>
      <c r="I21" s="31">
        <v>188.8</v>
      </c>
    </row>
    <row r="22" spans="1:9" ht="12.75">
      <c r="A22" s="29" t="s">
        <v>152</v>
      </c>
      <c r="B22" s="31">
        <v>135.5</v>
      </c>
      <c r="C22" s="31">
        <v>149.8</v>
      </c>
      <c r="D22" s="31">
        <v>149.8</v>
      </c>
      <c r="E22" s="31">
        <v>164.1</v>
      </c>
      <c r="F22" s="31">
        <v>164.1</v>
      </c>
      <c r="G22" s="31">
        <v>178.4</v>
      </c>
      <c r="H22" s="31">
        <v>178.4</v>
      </c>
      <c r="I22" s="31">
        <v>192.7</v>
      </c>
    </row>
    <row r="23" spans="1:9" ht="12.75">
      <c r="A23" s="29" t="s">
        <v>153</v>
      </c>
      <c r="B23" s="31">
        <v>144.5</v>
      </c>
      <c r="C23" s="31">
        <v>156.6</v>
      </c>
      <c r="D23" s="31">
        <v>156.6</v>
      </c>
      <c r="E23" s="31">
        <v>168.7</v>
      </c>
      <c r="F23" s="31">
        <v>168.7</v>
      </c>
      <c r="G23" s="31">
        <v>180.8</v>
      </c>
      <c r="H23" s="31">
        <v>180.8</v>
      </c>
      <c r="I23" s="31">
        <v>192.9</v>
      </c>
    </row>
    <row r="24" spans="1:9" ht="12.75">
      <c r="A24" s="29" t="s">
        <v>154</v>
      </c>
      <c r="B24" s="31">
        <v>137</v>
      </c>
      <c r="C24" s="31">
        <v>150.8</v>
      </c>
      <c r="D24" s="31">
        <v>150.8</v>
      </c>
      <c r="E24" s="31">
        <v>164.6</v>
      </c>
      <c r="F24" s="31">
        <v>164.6</v>
      </c>
      <c r="G24" s="31">
        <v>178.4</v>
      </c>
      <c r="H24" s="31">
        <v>178.4</v>
      </c>
      <c r="I24" s="31">
        <v>192.2</v>
      </c>
    </row>
    <row r="25" spans="1:9" ht="12.75">
      <c r="A25" s="29" t="s">
        <v>155</v>
      </c>
      <c r="B25" s="31" t="s">
        <v>156</v>
      </c>
      <c r="C25" s="31" t="s">
        <v>157</v>
      </c>
      <c r="D25" s="31" t="s">
        <v>157</v>
      </c>
      <c r="E25" s="31" t="s">
        <v>120</v>
      </c>
      <c r="F25" s="31" t="s">
        <v>120</v>
      </c>
      <c r="G25" s="31" t="s">
        <v>121</v>
      </c>
      <c r="H25" s="31" t="s">
        <v>121</v>
      </c>
      <c r="I25" s="31" t="s">
        <v>158</v>
      </c>
    </row>
    <row r="26" spans="1:9" ht="12.75">
      <c r="A26" s="29" t="s">
        <v>159</v>
      </c>
      <c r="B26" s="31" t="s">
        <v>160</v>
      </c>
      <c r="C26" s="31">
        <v>148.2</v>
      </c>
      <c r="D26" s="31">
        <v>148.2</v>
      </c>
      <c r="E26" s="31">
        <v>162.9</v>
      </c>
      <c r="F26" s="31">
        <v>162.9</v>
      </c>
      <c r="G26" s="31">
        <v>177.6</v>
      </c>
      <c r="H26" s="31">
        <v>177.6</v>
      </c>
      <c r="I26" s="31">
        <v>192.3</v>
      </c>
    </row>
    <row r="27" spans="1:9" ht="12.75">
      <c r="A27" s="29" t="s">
        <v>161</v>
      </c>
      <c r="B27" s="31" t="s">
        <v>123</v>
      </c>
      <c r="C27" s="31" t="s">
        <v>162</v>
      </c>
      <c r="D27" s="31" t="s">
        <v>124</v>
      </c>
      <c r="E27" s="31" t="s">
        <v>125</v>
      </c>
      <c r="F27" s="31" t="s">
        <v>124</v>
      </c>
      <c r="G27" s="31" t="s">
        <v>125</v>
      </c>
      <c r="H27" s="31">
        <v>179.6</v>
      </c>
      <c r="I27" s="31" t="s">
        <v>126</v>
      </c>
    </row>
    <row r="28" spans="1:9" ht="12.75">
      <c r="A28" s="29" t="s">
        <v>163</v>
      </c>
      <c r="B28" s="31">
        <v>133</v>
      </c>
      <c r="C28" s="31">
        <v>147.6</v>
      </c>
      <c r="D28" s="31">
        <v>147.6</v>
      </c>
      <c r="E28" s="31">
        <v>162.2</v>
      </c>
      <c r="F28" s="31">
        <v>162.2</v>
      </c>
      <c r="G28" s="31">
        <v>176.8</v>
      </c>
      <c r="H28" s="31">
        <v>176.8</v>
      </c>
      <c r="I28" s="31">
        <v>191.4</v>
      </c>
    </row>
    <row r="29" spans="1:9" ht="12.75">
      <c r="A29" s="29" t="s">
        <v>164</v>
      </c>
      <c r="B29" s="31">
        <v>138.5</v>
      </c>
      <c r="C29" s="31">
        <v>152.2</v>
      </c>
      <c r="D29" s="31">
        <v>152.2</v>
      </c>
      <c r="E29" s="31">
        <v>165.9</v>
      </c>
      <c r="F29" s="31">
        <v>165.9</v>
      </c>
      <c r="G29" s="31">
        <v>179.6</v>
      </c>
      <c r="H29" s="31">
        <v>179.6</v>
      </c>
      <c r="I29" s="31">
        <v>193.3</v>
      </c>
    </row>
    <row r="30" spans="1:9" ht="12.75">
      <c r="A30" s="29" t="s">
        <v>165</v>
      </c>
      <c r="B30" s="31">
        <v>139</v>
      </c>
      <c r="C30" s="31">
        <v>152.4</v>
      </c>
      <c r="D30" s="31">
        <v>152.4</v>
      </c>
      <c r="E30" s="31">
        <v>165.8</v>
      </c>
      <c r="F30" s="31">
        <v>165.8</v>
      </c>
      <c r="G30" s="31">
        <v>179.2</v>
      </c>
      <c r="H30" s="31">
        <v>179.2</v>
      </c>
      <c r="I30" s="31">
        <v>192.6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1" sqref="A11"/>
    </sheetView>
  </sheetViews>
  <sheetFormatPr defaultColWidth="12.57421875" defaultRowHeight="12.75"/>
  <cols>
    <col min="1" max="1" width="26.421875" style="0" customWidth="1"/>
    <col min="2" max="2" width="8.57421875" style="0" customWidth="1"/>
    <col min="3" max="3" width="16.8515625" style="0" customWidth="1"/>
    <col min="4" max="4" width="6.00390625" style="0" customWidth="1"/>
    <col min="5" max="5" width="10.7109375" style="0" customWidth="1"/>
    <col min="6" max="6" width="9.00390625" style="0" customWidth="1"/>
    <col min="7" max="7" width="8.851562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35" t="s">
        <v>166</v>
      </c>
      <c r="B11" s="35">
        <v>132</v>
      </c>
      <c r="C11" s="35">
        <v>146</v>
      </c>
      <c r="D11" s="35">
        <v>146.4</v>
      </c>
      <c r="E11" s="35">
        <v>160.8</v>
      </c>
      <c r="F11" s="35">
        <v>160.8</v>
      </c>
      <c r="G11" s="35">
        <v>175.2</v>
      </c>
      <c r="H11" s="35">
        <v>175.2</v>
      </c>
      <c r="I11" s="29" t="s">
        <v>92</v>
      </c>
    </row>
    <row r="12" spans="1:9" ht="12.75">
      <c r="A12" s="35" t="s">
        <v>167</v>
      </c>
      <c r="B12" s="35">
        <v>132</v>
      </c>
      <c r="C12" s="35">
        <v>146</v>
      </c>
      <c r="D12" s="35">
        <v>146.4</v>
      </c>
      <c r="E12" s="35">
        <v>160.8</v>
      </c>
      <c r="F12" s="35">
        <v>160.8</v>
      </c>
      <c r="G12" s="35">
        <v>175.2</v>
      </c>
      <c r="H12" s="35">
        <v>175.2</v>
      </c>
      <c r="I12" s="29" t="s">
        <v>98</v>
      </c>
    </row>
    <row r="13" spans="1:9" ht="12.75">
      <c r="A13" s="35" t="s">
        <v>168</v>
      </c>
      <c r="B13" s="35">
        <v>131</v>
      </c>
      <c r="C13" s="35">
        <v>145.2</v>
      </c>
      <c r="D13" s="35">
        <v>145.2</v>
      </c>
      <c r="E13" s="35">
        <v>159.4</v>
      </c>
      <c r="F13" s="35">
        <v>159.4</v>
      </c>
      <c r="G13" s="35">
        <v>176.6</v>
      </c>
      <c r="H13" s="35">
        <v>175.6</v>
      </c>
      <c r="I13" s="35"/>
    </row>
    <row r="14" spans="1:9" ht="12.75">
      <c r="A14" s="35" t="s">
        <v>169</v>
      </c>
      <c r="B14" s="35">
        <v>128</v>
      </c>
      <c r="C14" s="35">
        <v>143.6</v>
      </c>
      <c r="D14" s="35">
        <v>143.6</v>
      </c>
      <c r="E14" s="35">
        <v>159.2</v>
      </c>
      <c r="F14" s="35">
        <v>159.2</v>
      </c>
      <c r="G14" s="35">
        <v>174.8</v>
      </c>
      <c r="H14" s="35">
        <v>174.8</v>
      </c>
      <c r="I14" s="35">
        <v>190.4</v>
      </c>
    </row>
    <row r="15" spans="1:9" ht="12.75">
      <c r="A15" s="35" t="s">
        <v>170</v>
      </c>
      <c r="B15" s="35">
        <v>133</v>
      </c>
      <c r="C15" s="35">
        <v>147.6</v>
      </c>
      <c r="D15" s="35">
        <v>147.6</v>
      </c>
      <c r="E15" s="35">
        <v>162.2</v>
      </c>
      <c r="F15" s="35">
        <v>162.2</v>
      </c>
      <c r="G15" s="35">
        <v>176.8</v>
      </c>
      <c r="H15" s="35">
        <v>176.8</v>
      </c>
      <c r="I15" s="35">
        <v>191.4</v>
      </c>
    </row>
    <row r="16" spans="1:9" ht="12.75">
      <c r="A16" s="36" t="s">
        <v>171</v>
      </c>
      <c r="B16" s="36">
        <v>143</v>
      </c>
      <c r="C16" s="36">
        <v>155.6</v>
      </c>
      <c r="D16" s="36">
        <v>155.6</v>
      </c>
      <c r="E16" s="36">
        <v>168.2</v>
      </c>
      <c r="F16" s="36">
        <v>168.2</v>
      </c>
      <c r="G16" s="36">
        <v>180.8</v>
      </c>
      <c r="H16" s="36">
        <v>180.8</v>
      </c>
      <c r="I16" s="36">
        <v>193.4</v>
      </c>
    </row>
    <row r="17" spans="1:9" ht="12.75">
      <c r="A17" s="36" t="s">
        <v>172</v>
      </c>
      <c r="B17" s="36">
        <v>143</v>
      </c>
      <c r="C17" s="36">
        <v>155.6</v>
      </c>
      <c r="D17" s="36">
        <v>155.6</v>
      </c>
      <c r="E17" s="36">
        <v>168.2</v>
      </c>
      <c r="F17" s="36">
        <v>168.2</v>
      </c>
      <c r="G17" s="36">
        <v>180.8</v>
      </c>
      <c r="H17" s="36">
        <v>180.8</v>
      </c>
      <c r="I17" s="36">
        <v>193.4</v>
      </c>
    </row>
    <row r="18" spans="1:9" ht="12.75">
      <c r="A18" s="36" t="s">
        <v>173</v>
      </c>
      <c r="B18" s="35" t="s">
        <v>174</v>
      </c>
      <c r="C18" s="36">
        <v>155</v>
      </c>
      <c r="D18" s="36">
        <v>155</v>
      </c>
      <c r="E18" s="35" t="s">
        <v>71</v>
      </c>
      <c r="F18" s="35" t="s">
        <v>71</v>
      </c>
      <c r="G18" s="36">
        <v>180</v>
      </c>
      <c r="H18" s="36">
        <v>180</v>
      </c>
      <c r="I18" s="35" t="s">
        <v>175</v>
      </c>
    </row>
    <row r="19" spans="1:9" ht="12.75">
      <c r="A19" s="36" t="s">
        <v>176</v>
      </c>
      <c r="B19" s="36">
        <v>143</v>
      </c>
      <c r="C19" s="36">
        <v>155.6</v>
      </c>
      <c r="D19" s="36">
        <v>155.6</v>
      </c>
      <c r="E19" s="36">
        <v>168.2</v>
      </c>
      <c r="F19" s="36">
        <v>168.2</v>
      </c>
      <c r="G19" s="36">
        <v>180.8</v>
      </c>
      <c r="H19" s="36">
        <v>180.8</v>
      </c>
      <c r="I19" s="36">
        <v>193.4</v>
      </c>
    </row>
    <row r="20" spans="1:9" ht="12.75">
      <c r="A20" s="36" t="s">
        <v>177</v>
      </c>
      <c r="B20" s="36">
        <v>148</v>
      </c>
      <c r="C20" s="36">
        <v>159.6</v>
      </c>
      <c r="D20" s="36">
        <v>159.6</v>
      </c>
      <c r="E20" s="36">
        <v>171.2</v>
      </c>
      <c r="F20" s="36">
        <v>171.2</v>
      </c>
      <c r="G20" s="36">
        <v>182.8</v>
      </c>
      <c r="H20" s="36">
        <v>182.8</v>
      </c>
      <c r="I20" s="36">
        <v>194.4</v>
      </c>
    </row>
    <row r="21" spans="1:9" ht="12.75">
      <c r="A21" s="36" t="s">
        <v>178</v>
      </c>
      <c r="B21" s="36">
        <v>143</v>
      </c>
      <c r="C21" s="36">
        <v>155.6</v>
      </c>
      <c r="D21" s="36">
        <v>155.6</v>
      </c>
      <c r="E21" s="36">
        <v>168.2</v>
      </c>
      <c r="F21" s="36">
        <v>168.2</v>
      </c>
      <c r="G21" s="36">
        <v>180.8</v>
      </c>
      <c r="H21" s="36">
        <v>180.8</v>
      </c>
      <c r="I21" s="36">
        <v>193.4</v>
      </c>
    </row>
    <row r="22" spans="1:9" ht="12.75">
      <c r="A22" s="36" t="s">
        <v>179</v>
      </c>
      <c r="B22" s="36">
        <v>138</v>
      </c>
      <c r="C22" s="36">
        <v>151.6</v>
      </c>
      <c r="D22" s="36">
        <v>151.6</v>
      </c>
      <c r="E22" s="36">
        <v>165.2</v>
      </c>
      <c r="F22" s="36">
        <v>165.2</v>
      </c>
      <c r="G22" s="36">
        <v>178.8</v>
      </c>
      <c r="H22" s="36">
        <v>178.8</v>
      </c>
      <c r="I22" s="36">
        <v>192.4</v>
      </c>
    </row>
    <row r="23" spans="1:9" ht="12.75">
      <c r="A23" s="36" t="s">
        <v>180</v>
      </c>
      <c r="B23" s="36">
        <v>142</v>
      </c>
      <c r="C23" s="36">
        <v>154.4</v>
      </c>
      <c r="D23" s="36">
        <v>154.4</v>
      </c>
      <c r="E23" s="36">
        <v>166.8</v>
      </c>
      <c r="F23" s="36">
        <v>166.8</v>
      </c>
      <c r="G23" s="36">
        <v>179.2</v>
      </c>
      <c r="H23" s="36">
        <v>179.2</v>
      </c>
      <c r="I23" s="36">
        <v>191.6</v>
      </c>
    </row>
    <row r="24" spans="1:9" ht="12.75">
      <c r="A24" s="36" t="s">
        <v>181</v>
      </c>
      <c r="B24" s="36">
        <v>138</v>
      </c>
      <c r="C24" s="36">
        <v>151</v>
      </c>
      <c r="D24" s="36">
        <v>151</v>
      </c>
      <c r="E24" s="36">
        <v>165</v>
      </c>
      <c r="F24" s="36">
        <v>165</v>
      </c>
      <c r="G24" s="36">
        <v>178</v>
      </c>
      <c r="H24" s="36">
        <v>178</v>
      </c>
      <c r="I24" s="36">
        <v>192</v>
      </c>
    </row>
    <row r="25" spans="1:9" ht="12.75">
      <c r="A25" s="36" t="s">
        <v>182</v>
      </c>
      <c r="B25" s="36">
        <v>147</v>
      </c>
      <c r="C25" s="36">
        <v>148.4</v>
      </c>
      <c r="D25" s="36">
        <v>158.4</v>
      </c>
      <c r="E25" s="36">
        <v>169.8</v>
      </c>
      <c r="F25" s="36">
        <v>169.8</v>
      </c>
      <c r="G25" s="36">
        <v>181.2</v>
      </c>
      <c r="H25" s="36">
        <v>181.2</v>
      </c>
      <c r="I25" s="36">
        <v>192.6</v>
      </c>
    </row>
    <row r="26" spans="1:9" ht="12.75">
      <c r="A26" s="36" t="s">
        <v>183</v>
      </c>
      <c r="B26" s="36">
        <v>143</v>
      </c>
      <c r="C26" s="36">
        <v>155.6</v>
      </c>
      <c r="D26" s="36">
        <v>155.6</v>
      </c>
      <c r="E26" s="36">
        <v>168.2</v>
      </c>
      <c r="F26" s="36">
        <v>168.2</v>
      </c>
      <c r="G26" s="36">
        <v>180.8</v>
      </c>
      <c r="H26" s="36">
        <v>180.8</v>
      </c>
      <c r="I26" s="36">
        <v>193.4</v>
      </c>
    </row>
    <row r="27" spans="1:9" ht="12.75">
      <c r="A27" s="36" t="s">
        <v>184</v>
      </c>
      <c r="B27" s="36">
        <v>132.5</v>
      </c>
      <c r="C27" s="36">
        <v>147</v>
      </c>
      <c r="D27" s="36">
        <v>147</v>
      </c>
      <c r="E27" s="36">
        <v>161.9</v>
      </c>
      <c r="F27" s="36">
        <v>161.5</v>
      </c>
      <c r="G27" s="36">
        <v>176</v>
      </c>
      <c r="H27" s="36">
        <v>176</v>
      </c>
      <c r="I27" s="36">
        <v>190.5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1" sqref="A11"/>
    </sheetView>
  </sheetViews>
  <sheetFormatPr defaultColWidth="12.57421875" defaultRowHeight="12.75"/>
  <cols>
    <col min="1" max="1" width="24.28125" style="0" customWidth="1"/>
    <col min="2" max="2" width="6.00390625" style="0" customWidth="1"/>
    <col min="3" max="3" width="19.8515625" style="0" customWidth="1"/>
    <col min="4" max="4" width="7.7109375" style="0" customWidth="1"/>
    <col min="5" max="5" width="8.28125" style="0" customWidth="1"/>
    <col min="6" max="7" width="11.57421875" style="0" customWidth="1"/>
    <col min="8" max="9" width="6.00390625" style="0" customWidth="1"/>
    <col min="10" max="16384" width="11.57421875" style="0" customWidth="1"/>
  </cols>
  <sheetData>
    <row r="1" spans="1:5" ht="12.75">
      <c r="A1" s="1" t="s">
        <v>0</v>
      </c>
      <c r="B1" s="1"/>
      <c r="C1" s="1"/>
      <c r="E1" s="2" t="s">
        <v>1</v>
      </c>
    </row>
    <row r="2" spans="1:5" ht="12.75">
      <c r="A2" s="3" t="s">
        <v>2</v>
      </c>
      <c r="B2" s="4">
        <f>D2-E2</f>
        <v>204</v>
      </c>
      <c r="C2" s="4"/>
      <c r="D2">
        <v>220</v>
      </c>
      <c r="E2">
        <v>16</v>
      </c>
    </row>
    <row r="3" spans="1:3" ht="12.75">
      <c r="A3" s="5" t="s">
        <v>3</v>
      </c>
      <c r="B3" s="6">
        <v>60</v>
      </c>
      <c r="C3" s="6"/>
    </row>
    <row r="4" spans="1:3" ht="12.75">
      <c r="A4" s="7" t="s">
        <v>4</v>
      </c>
      <c r="B4" s="8" t="s">
        <v>5</v>
      </c>
      <c r="C4" s="8" t="s">
        <v>6</v>
      </c>
    </row>
    <row r="5" spans="1:3" ht="12.75">
      <c r="A5" s="7" t="s">
        <v>7</v>
      </c>
      <c r="B5" s="9">
        <f>B3+(0.5)*(B2-B3)</f>
        <v>132</v>
      </c>
      <c r="C5" s="9">
        <f>B3+(0.6)*(B2-B3)</f>
        <v>146.39999999999998</v>
      </c>
    </row>
    <row r="6" spans="1:3" ht="12.75">
      <c r="A6" s="7" t="s">
        <v>8</v>
      </c>
      <c r="B6" s="9">
        <f>B3+(0.6)*(B2-B3)</f>
        <v>146.39999999999998</v>
      </c>
      <c r="C6" s="9">
        <f>B3+(0.7)*(B2-B3)</f>
        <v>160.8</v>
      </c>
    </row>
    <row r="7" spans="1:3" ht="12.75">
      <c r="A7" s="7" t="s">
        <v>9</v>
      </c>
      <c r="B7" s="9">
        <f>B3+(0.7)*(B2-B3)</f>
        <v>160.8</v>
      </c>
      <c r="C7" s="9">
        <f>B3+(0.8)*(B2-B3)</f>
        <v>175.2</v>
      </c>
    </row>
    <row r="8" spans="1:3" ht="12.75">
      <c r="A8" s="7" t="s">
        <v>10</v>
      </c>
      <c r="B8" s="9">
        <f>B3+(0.8)*(B2-B3)</f>
        <v>175.2</v>
      </c>
      <c r="C8" s="9">
        <f>B3+(0.9)*(B2-B3)</f>
        <v>189.6</v>
      </c>
    </row>
    <row r="10" spans="1:9" ht="12.75">
      <c r="A10" s="10" t="s">
        <v>11</v>
      </c>
      <c r="B10" s="11" t="s">
        <v>7</v>
      </c>
      <c r="C10" s="11"/>
      <c r="D10" s="11" t="s">
        <v>8</v>
      </c>
      <c r="E10" s="11"/>
      <c r="F10" s="11" t="s">
        <v>9</v>
      </c>
      <c r="G10" s="11"/>
      <c r="H10" s="11" t="s">
        <v>12</v>
      </c>
      <c r="I10" s="11"/>
    </row>
    <row r="11" spans="1:9" ht="12.75">
      <c r="A11" s="29" t="s">
        <v>185</v>
      </c>
      <c r="B11" s="30">
        <v>133</v>
      </c>
      <c r="C11" s="30">
        <v>147.6</v>
      </c>
      <c r="D11" s="30">
        <v>147.6</v>
      </c>
      <c r="E11" s="30">
        <v>162.2</v>
      </c>
      <c r="F11" s="30">
        <v>162.2</v>
      </c>
      <c r="G11" s="30">
        <v>176.8</v>
      </c>
      <c r="H11" s="30">
        <v>176.8</v>
      </c>
      <c r="I11" s="30">
        <v>191.4</v>
      </c>
    </row>
    <row r="12" spans="1:9" ht="12.75">
      <c r="A12" s="29" t="s">
        <v>186</v>
      </c>
      <c r="B12" s="30" t="s">
        <v>187</v>
      </c>
      <c r="C12" s="30" t="s">
        <v>188</v>
      </c>
      <c r="D12" s="30" t="s">
        <v>188</v>
      </c>
      <c r="E12" s="30" t="s">
        <v>189</v>
      </c>
      <c r="F12" s="30" t="s">
        <v>189</v>
      </c>
      <c r="G12" s="30" t="s">
        <v>190</v>
      </c>
      <c r="H12" s="30" t="s">
        <v>190</v>
      </c>
      <c r="I12" s="30" t="s">
        <v>191</v>
      </c>
    </row>
    <row r="13" spans="1:9" ht="12.75">
      <c r="A13" s="29" t="s">
        <v>192</v>
      </c>
      <c r="B13" s="30">
        <v>148</v>
      </c>
      <c r="C13" s="30" t="s">
        <v>193</v>
      </c>
      <c r="D13" s="30" t="s">
        <v>193</v>
      </c>
      <c r="E13" s="30" t="s">
        <v>194</v>
      </c>
      <c r="F13" s="30" t="s">
        <v>194</v>
      </c>
      <c r="G13" s="30" t="s">
        <v>195</v>
      </c>
      <c r="H13" s="30" t="s">
        <v>195</v>
      </c>
      <c r="I13" s="30" t="s">
        <v>57</v>
      </c>
    </row>
    <row r="14" spans="1:9" ht="12.75">
      <c r="A14" s="29" t="s">
        <v>196</v>
      </c>
      <c r="B14" s="30">
        <v>133</v>
      </c>
      <c r="C14" s="30">
        <v>147.6</v>
      </c>
      <c r="D14" s="30">
        <v>147.6</v>
      </c>
      <c r="E14" s="30">
        <v>162.2</v>
      </c>
      <c r="F14" s="30">
        <v>162.2</v>
      </c>
      <c r="G14" s="30">
        <v>176.8</v>
      </c>
      <c r="H14" s="30">
        <v>176.8</v>
      </c>
      <c r="I14" s="30">
        <v>191.4</v>
      </c>
    </row>
    <row r="15" spans="1:9" ht="12.75">
      <c r="A15" s="29" t="s">
        <v>197</v>
      </c>
      <c r="B15" s="30">
        <v>1275</v>
      </c>
      <c r="C15" s="30">
        <v>143</v>
      </c>
      <c r="D15" s="30">
        <v>143</v>
      </c>
      <c r="E15" s="30">
        <v>158.5</v>
      </c>
      <c r="F15" s="30">
        <v>158.5</v>
      </c>
      <c r="G15" s="30">
        <v>174</v>
      </c>
      <c r="H15" s="30">
        <v>174</v>
      </c>
      <c r="I15" s="30">
        <v>189.5</v>
      </c>
    </row>
    <row r="16" spans="1:9" ht="12.75">
      <c r="A16" s="29" t="s">
        <v>198</v>
      </c>
      <c r="B16" s="30">
        <v>142.5</v>
      </c>
      <c r="C16" s="30">
        <v>155</v>
      </c>
      <c r="D16" s="30">
        <v>155</v>
      </c>
      <c r="E16" s="30">
        <v>167.5</v>
      </c>
      <c r="F16" s="30">
        <v>167.5</v>
      </c>
      <c r="G16" s="30">
        <v>5.2</v>
      </c>
      <c r="H16" s="30">
        <v>180</v>
      </c>
      <c r="I16" s="30">
        <v>192.5</v>
      </c>
    </row>
    <row r="17" spans="1:9" ht="12.75">
      <c r="A17" s="29" t="s">
        <v>199</v>
      </c>
      <c r="B17" s="30">
        <v>133</v>
      </c>
      <c r="C17" s="30">
        <v>147.6</v>
      </c>
      <c r="D17" s="30">
        <v>147.6</v>
      </c>
      <c r="E17" s="30">
        <v>162.2</v>
      </c>
      <c r="F17" s="30">
        <v>162.2</v>
      </c>
      <c r="G17" s="30">
        <v>176.8</v>
      </c>
      <c r="H17" s="30">
        <v>176.8</v>
      </c>
      <c r="I17" s="30">
        <v>191.4</v>
      </c>
    </row>
    <row r="18" spans="1:9" ht="12.75">
      <c r="A18" s="29" t="s">
        <v>200</v>
      </c>
      <c r="B18" s="30">
        <v>138</v>
      </c>
      <c r="C18" s="30">
        <v>151.6</v>
      </c>
      <c r="D18" s="30">
        <v>151.6</v>
      </c>
      <c r="E18" s="30">
        <v>165.2</v>
      </c>
      <c r="F18" s="30">
        <v>165.2</v>
      </c>
      <c r="G18" s="30">
        <v>178.8</v>
      </c>
      <c r="H18" s="30">
        <v>178.8</v>
      </c>
      <c r="I18" s="30">
        <v>192.4</v>
      </c>
    </row>
    <row r="19" spans="1:9" ht="12.75">
      <c r="A19" s="29" t="s">
        <v>201</v>
      </c>
      <c r="B19" s="30">
        <v>137</v>
      </c>
      <c r="C19" s="30">
        <v>150.8</v>
      </c>
      <c r="D19" s="30">
        <v>150.8</v>
      </c>
      <c r="E19" s="30">
        <v>164.6</v>
      </c>
      <c r="F19" s="30">
        <v>164.6</v>
      </c>
      <c r="G19" s="30">
        <v>178.2</v>
      </c>
      <c r="H19" s="30">
        <v>178.4</v>
      </c>
      <c r="I19" s="30">
        <v>192.2</v>
      </c>
    </row>
    <row r="20" spans="1:9" ht="12.75">
      <c r="A20" s="29" t="s">
        <v>202</v>
      </c>
      <c r="B20" s="30">
        <v>137.5</v>
      </c>
      <c r="C20" s="30">
        <v>151</v>
      </c>
      <c r="D20" s="30">
        <v>151</v>
      </c>
      <c r="E20" s="30">
        <v>164.5</v>
      </c>
      <c r="F20" s="30">
        <v>164.5</v>
      </c>
      <c r="G20" s="30">
        <v>178</v>
      </c>
      <c r="H20" s="30">
        <v>178</v>
      </c>
      <c r="I20" s="30">
        <v>191.5</v>
      </c>
    </row>
    <row r="21" spans="1:9" ht="12.75">
      <c r="A21" s="29" t="s">
        <v>203</v>
      </c>
      <c r="B21" s="30">
        <v>138</v>
      </c>
      <c r="C21" s="30">
        <v>151.6</v>
      </c>
      <c r="D21" s="30">
        <v>151.6</v>
      </c>
      <c r="E21" s="30">
        <v>165.2</v>
      </c>
      <c r="F21" s="30">
        <v>165.2</v>
      </c>
      <c r="G21" s="30">
        <v>178.8</v>
      </c>
      <c r="H21" s="30">
        <v>178.8</v>
      </c>
      <c r="I21" s="30">
        <v>192.4</v>
      </c>
    </row>
    <row r="22" spans="1:9" ht="12.75">
      <c r="A22" s="29" t="s">
        <v>204</v>
      </c>
      <c r="B22" s="30">
        <v>138</v>
      </c>
      <c r="C22" s="30" t="s">
        <v>205</v>
      </c>
      <c r="D22" s="30" t="s">
        <v>205</v>
      </c>
      <c r="E22" s="30" t="s">
        <v>66</v>
      </c>
      <c r="F22" s="30" t="s">
        <v>66</v>
      </c>
      <c r="G22" s="30" t="s">
        <v>206</v>
      </c>
      <c r="H22" s="30" t="s">
        <v>206</v>
      </c>
      <c r="I22" s="30" t="s">
        <v>207</v>
      </c>
    </row>
    <row r="23" spans="1:9" ht="12.75">
      <c r="A23" s="29" t="s">
        <v>208</v>
      </c>
      <c r="B23" s="30">
        <v>137.5</v>
      </c>
      <c r="C23" s="30">
        <v>151</v>
      </c>
      <c r="D23" s="30">
        <v>151</v>
      </c>
      <c r="E23" s="30">
        <v>164.5</v>
      </c>
      <c r="F23" s="30">
        <v>164.5</v>
      </c>
      <c r="G23" s="30">
        <v>178</v>
      </c>
      <c r="H23" s="30">
        <v>178</v>
      </c>
      <c r="I23" s="30">
        <v>191.5</v>
      </c>
    </row>
    <row r="24" spans="1:9" ht="12.75">
      <c r="A24" s="29" t="s">
        <v>209</v>
      </c>
      <c r="B24" s="30">
        <v>121.5</v>
      </c>
      <c r="C24" s="30">
        <v>137.8</v>
      </c>
      <c r="D24" s="30">
        <v>137.8</v>
      </c>
      <c r="E24" s="30">
        <v>154.1</v>
      </c>
      <c r="F24" s="30">
        <v>154.1</v>
      </c>
      <c r="G24" s="30">
        <v>170.4</v>
      </c>
      <c r="H24" s="30">
        <v>170.4</v>
      </c>
      <c r="I24" s="30">
        <v>186.7</v>
      </c>
    </row>
    <row r="25" spans="1:9" ht="12.75">
      <c r="A25" s="29" t="s">
        <v>210</v>
      </c>
      <c r="B25" s="30">
        <v>136.5</v>
      </c>
      <c r="C25" s="30">
        <v>149.8</v>
      </c>
      <c r="D25" s="30">
        <v>149.8</v>
      </c>
      <c r="E25" s="30">
        <v>163.1</v>
      </c>
      <c r="F25" s="30">
        <v>163.1</v>
      </c>
      <c r="G25" s="30">
        <v>176.4</v>
      </c>
      <c r="H25" s="30">
        <v>176.4</v>
      </c>
      <c r="I25" s="30">
        <v>189.7</v>
      </c>
    </row>
    <row r="26" spans="1:9" ht="12.75">
      <c r="A26" s="29" t="s">
        <v>211</v>
      </c>
      <c r="B26" s="30">
        <v>151.5</v>
      </c>
      <c r="C26" s="30">
        <v>161.8</v>
      </c>
      <c r="D26" s="30">
        <v>161.8</v>
      </c>
      <c r="E26" s="30">
        <v>172.1</v>
      </c>
      <c r="F26" s="30">
        <v>172.1</v>
      </c>
      <c r="G26" s="30">
        <v>182.4</v>
      </c>
      <c r="H26" s="30">
        <v>182.4</v>
      </c>
      <c r="I26" s="30">
        <v>192.7</v>
      </c>
    </row>
    <row r="27" spans="1:9" ht="12.75">
      <c r="A27" s="29" t="s">
        <v>212</v>
      </c>
      <c r="B27" s="30">
        <v>132.5</v>
      </c>
      <c r="C27" s="30">
        <v>147</v>
      </c>
      <c r="D27" s="30">
        <v>147</v>
      </c>
      <c r="E27" s="30">
        <v>161.5</v>
      </c>
      <c r="F27" s="30">
        <v>161.5</v>
      </c>
      <c r="G27" s="30">
        <v>176</v>
      </c>
      <c r="H27" s="30">
        <v>176</v>
      </c>
      <c r="I27" s="30">
        <v>190.5</v>
      </c>
    </row>
    <row r="28" spans="1:9" ht="12.75">
      <c r="A28" s="29" t="s">
        <v>213</v>
      </c>
      <c r="B28" s="30">
        <v>132</v>
      </c>
      <c r="C28" s="30">
        <v>146.4</v>
      </c>
      <c r="D28" s="30">
        <v>146.4</v>
      </c>
      <c r="E28" s="30">
        <v>160.8</v>
      </c>
      <c r="F28" s="30">
        <v>160.8</v>
      </c>
      <c r="G28" s="30">
        <v>175.2</v>
      </c>
      <c r="H28" s="30">
        <v>175.2</v>
      </c>
      <c r="I28" s="30">
        <v>189.6</v>
      </c>
    </row>
  </sheetData>
  <sheetProtection selectLockedCells="1" selectUnlockedCells="1"/>
  <mergeCells count="7">
    <mergeCell ref="A1:C1"/>
    <mergeCell ref="B2:C2"/>
    <mergeCell ref="B3:C3"/>
    <mergeCell ref="B10:C10"/>
    <mergeCell ref="D10:E10"/>
    <mergeCell ref="F10:G10"/>
    <mergeCell ref="H10:I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Parola</dc:creator>
  <cp:keywords/>
  <dc:description/>
  <cp:lastModifiedBy>ismael </cp:lastModifiedBy>
  <cp:lastPrinted>2001-03-27T23:25:02Z</cp:lastPrinted>
  <dcterms:created xsi:type="dcterms:W3CDTF">2001-03-21T20:55:35Z</dcterms:created>
  <dcterms:modified xsi:type="dcterms:W3CDTF">2013-04-03T02:10:52Z</dcterms:modified>
  <cp:category/>
  <cp:version/>
  <cp:contentType/>
  <cp:contentStatus/>
  <cp:revision>25</cp:revision>
</cp:coreProperties>
</file>